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rdfs02\RDFolders\karolina.pokorna\Downloads\"/>
    </mc:Choice>
  </mc:AlternateContent>
  <xr:revisionPtr revIDLastSave="0" documentId="13_ncr:1_{087816B3-D82E-4367-99A2-7DA0C4B0E5F3}" xr6:coauthVersionLast="36" xr6:coauthVersionMax="36" xr10:uidLastSave="{00000000-0000-0000-0000-000000000000}"/>
  <bookViews>
    <workbookView xWindow="0" yWindow="0" windowWidth="21570" windowHeight="7995" xr2:uid="{00000000-000D-0000-FFFF-FFFF00000000}"/>
  </bookViews>
  <sheets>
    <sheet name="Formulář finančního vypořádání" sheetId="1" r:id="rId1"/>
    <sheet name="Avízo - k vrácení dotace" sheetId="3" r:id="rId2"/>
    <sheet name="Kontrola" sheetId="4" state="hidden" r:id="rId3"/>
    <sheet name="Data" sheetId="2" state="hidden" r:id="rId4"/>
  </sheets>
  <definedNames>
    <definedName name="_xlnm._FilterDatabase" localSheetId="3" hidden="1">Data!$A$2:$L$51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G93" i="1" l="1"/>
  <c r="C19" i="3" l="1"/>
  <c r="C20" i="3"/>
  <c r="C16" i="3" l="1"/>
  <c r="D80" i="1" l="1"/>
  <c r="D57" i="1"/>
  <c r="F36" i="1" l="1"/>
  <c r="F59" i="1"/>
  <c r="E80" i="1"/>
  <c r="E57" i="1"/>
  <c r="E83" i="1" l="1"/>
  <c r="A27" i="1" l="1"/>
  <c r="C27" i="3" l="1"/>
  <c r="A29" i="1"/>
  <c r="A27" i="3" s="1"/>
  <c r="C25" i="3" l="1"/>
  <c r="C24" i="3"/>
  <c r="D41" i="3" l="1"/>
  <c r="F111" i="1"/>
  <c r="B43" i="3" l="1"/>
  <c r="B41" i="3"/>
  <c r="A25" i="3" l="1"/>
  <c r="A31" i="1"/>
  <c r="A30" i="1"/>
  <c r="E86" i="1" l="1"/>
  <c r="E84" i="1" l="1"/>
  <c r="F84" i="1" s="1"/>
  <c r="A35" i="3" l="1"/>
  <c r="A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Karolína</author>
  </authors>
  <commentList>
    <comment ref="E8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 případě, že jste vyčerpali celou částku dotace, se součet částek skutečně využitých z poskytnuté dotace rovná výši poskytnuté dotace.</t>
        </r>
      </text>
    </comment>
    <comment ref="E8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Doplňte celkové výdaje na projekt ke dni odevzdání vyúčtování. </t>
        </r>
      </text>
    </comment>
    <comment ref="G9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Počet dokladů se Vám automaticky spočítá dle počtu dokladů, které jste zadali do tabulky neinvestičních výdajů.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tc={01699601-324F-4BAE-AF3C-24DECDF46709}</author>
  </authors>
  <commentList>
    <comment ref="B26" authorId="0" shapeId="0" xr:uid="{00000000-0006-0000-03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 tomto dotačním programu mohou být buď investice, nebo neinvestice.
Reply:
    Buď dám žadateli možnost vybrat a nebo otevřu obě možnosti najednou.
Reply:
    Tak po konzultaci s kolegyní Vajdovou, která program administruje, prosím o možnost výběru, tzn. ať si příjemce z roletky sám vybere "investice" nebo "neinvestice".</t>
        </r>
      </text>
    </comment>
  </commentList>
</comments>
</file>

<file path=xl/sharedStrings.xml><?xml version="1.0" encoding="utf-8"?>
<sst xmlns="http://schemas.openxmlformats.org/spreadsheetml/2006/main" count="365" uniqueCount="205">
  <si>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</si>
  <si>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</si>
  <si>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</si>
  <si>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t>Místo pro interní záznamy poskytovatele dotace:</t>
  </si>
  <si>
    <t>A. Identifikace dotace</t>
  </si>
  <si>
    <t>Název dotačního programu nebo individuální dotace:</t>
  </si>
  <si>
    <t>Název projektu:</t>
  </si>
  <si>
    <t>B. Identifikace příjemce</t>
  </si>
  <si>
    <t>Příjemce dotace je:</t>
  </si>
  <si>
    <t>Charakter dotace: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</si>
  <si>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</si>
  <si>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</si>
  <si>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</si>
  <si>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</si>
  <si>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</si>
  <si>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</si>
  <si>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</si>
  <si>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</si>
  <si>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</si>
  <si>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</si>
  <si>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</si>
  <si>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</si>
  <si>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</si>
  <si>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</si>
  <si>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</si>
  <si>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</si>
  <si>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</si>
  <si>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</si>
  <si>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</si>
  <si>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</si>
  <si>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</si>
  <si>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</si>
  <si>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</si>
  <si>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</si>
  <si>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</si>
  <si>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</si>
  <si>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</si>
  <si>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</si>
  <si>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</si>
  <si>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</si>
  <si>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</si>
  <si>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Počet dokladů, které příjemce k finančnímu vypořádání dotace přikládá:</t>
  </si>
  <si>
    <t>Místo a datum vyhotovení:</t>
  </si>
  <si>
    <t>Vyhotovil:</t>
  </si>
  <si>
    <t>Vlastnoruční podpis příjemce dotace:</t>
  </si>
  <si>
    <t>titul před jménem, jméno a příjmení, titul za jménem:</t>
  </si>
  <si>
    <t>podpis:</t>
  </si>
  <si>
    <t>Avízo</t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</si>
  <si>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</si>
  <si>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</si>
  <si>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</si>
  <si>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</si>
  <si>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</si>
  <si>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</si>
  <si>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</si>
  <si>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</si>
  <si>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</si>
  <si>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</si>
  <si>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</si>
  <si>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</si>
  <si>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</si>
  <si>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</si>
  <si>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</si>
  <si>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</si>
  <si>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</si>
  <si>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</si>
  <si>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</si>
  <si>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</si>
  <si>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</si>
  <si>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</si>
  <si>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</si>
  <si>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</si>
  <si>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</si>
  <si>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</si>
  <si>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</si>
  <si>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</si>
  <si>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</si>
  <si>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</si>
  <si>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</si>
  <si>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</si>
  <si>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</si>
  <si>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</si>
  <si>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</si>
  <si>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</si>
  <si>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</si>
  <si>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</si>
  <si>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</si>
  <si>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7613272/0800 - ZBÚ Česká spořitelna, a. s.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</si>
  <si>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</si>
  <si>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</si>
  <si>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</si>
  <si>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</si>
  <si>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</si>
  <si>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</si>
  <si>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</si>
  <si>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</si>
  <si>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</si>
  <si>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fyzická osoba podnikající</t>
  </si>
  <si>
    <t>ne</t>
  </si>
  <si>
    <t>197889578/0300 - ZBÚ Československá obchodní banka, a. s.</t>
  </si>
  <si>
    <t>nedosaženo</t>
  </si>
  <si>
    <t>nesplněno</t>
  </si>
  <si>
    <t>doklady se závadami</t>
  </si>
  <si>
    <t>příjemce vrátil nevyčerpanou část dotace</t>
  </si>
  <si>
    <t>Dopravní hřiště</t>
  </si>
  <si>
    <t>kombinovaná</t>
  </si>
  <si>
    <t>právnická osoba</t>
  </si>
  <si>
    <t>příjemce nevrátil nevyčerpanou část dotace</t>
  </si>
  <si>
    <t>Kulturní aktivity</t>
  </si>
  <si>
    <t xml:space="preserve"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
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</si>
  <si>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</si>
  <si>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</si>
  <si>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</si>
  <si>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</si>
  <si>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 xml:space="preserve"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 
</t>
  </si>
  <si>
    <t>27-7372540237/0100 - Zvl.Ú Komerční banka, a. s.</t>
  </si>
  <si>
    <t>Neperiodické publikace</t>
  </si>
  <si>
    <r>
      <t xml:space="preserve">1. Kopie uhrazených daňových dokladů </t>
    </r>
    <r>
      <rPr>
        <b/>
        <sz val="11"/>
        <color theme="1"/>
        <rFont val="Times New Roman"/>
        <family val="1"/>
        <charset val="238"/>
      </rPr>
      <t>ve výši poskytnuté dotace</t>
    </r>
    <r>
      <rPr>
        <sz val="11"/>
        <color theme="1"/>
        <rFont val="Times New Roman"/>
        <family val="1"/>
        <charset val="238"/>
      </rPr>
      <t xml:space="preserve"> (doložené o kopie výpisů z bankovního účtu nebo o kopie pokladních dokladů zaplacení v hotovosti).
2. Kopie uhrazených daňových dokladů dokládající </t>
    </r>
    <r>
      <rPr>
        <b/>
        <sz val="11"/>
        <color theme="1"/>
        <rFont val="Times New Roman"/>
        <family val="1"/>
        <charset val="238"/>
      </rPr>
      <t>30% spoluúčast</t>
    </r>
    <r>
      <rPr>
        <sz val="11"/>
        <color theme="1"/>
        <rFont val="Times New Roman"/>
        <family val="1"/>
        <charset val="238"/>
      </rPr>
      <t xml:space="preserve">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</t>
    </r>
    <r>
      <rPr>
        <b/>
        <sz val="11"/>
        <color theme="1"/>
        <rFont val="Times New Roman"/>
        <family val="1"/>
        <charset val="238"/>
      </rPr>
      <t>5 ks</t>
    </r>
    <r>
      <rPr>
        <sz val="11"/>
        <color theme="1"/>
        <rFont val="Times New Roman"/>
        <family val="1"/>
        <charset val="238"/>
      </rPr>
      <t xml:space="preserve"> vytištěných publikací k uložení.</t>
    </r>
  </si>
  <si>
    <t>Senior expres</t>
  </si>
  <si>
    <t>Program rozvoje konkurenceschopnosti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</si>
  <si>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</si>
  <si>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</si>
  <si>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</si>
  <si>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</si>
  <si>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</si>
  <si>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</si>
  <si>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</si>
  <si>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</si>
  <si>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 xml:space="preserve"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                                    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</si>
  <si>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</si>
  <si>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</si>
  <si>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</si>
  <si>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Investiční podpora terénních a ambulantních sociálních služeb</t>
  </si>
  <si>
    <t>1. Vyhodnocení použití poskytnuté dotace s popisem realizace a zhodnocením realizovaných aktivit.
2. Průkazná fotodokumentace předmětu dotace.
3. Doklad o zaúčtování majetku do účetnictví organizace.</t>
  </si>
  <si>
    <t>Neinvestiční podpora terénních a ambulantních sociálních služeb</t>
  </si>
  <si>
    <t>1. Vyhodnocení použití poskytnuté dotace s popisem realizace a zhodnocením realizovaných aktivit.</t>
  </si>
  <si>
    <t>Aktivní činnost seniorů</t>
  </si>
  <si>
    <t>1. Formulář Vyhodnocení použití poskytnuté dotace.
2. Kopie prezenčních listin a dalších dokumentů týkajících se realizace projektu.</t>
  </si>
  <si>
    <t>Rodina</t>
  </si>
  <si>
    <t>Dobrovolnictví</t>
  </si>
  <si>
    <t>1. Formulář Vyhodnocení použití poskytnuté dotace.</t>
  </si>
  <si>
    <t>Celostátní a nadregionální sociální služby</t>
  </si>
  <si>
    <t>Školní soutěže</t>
  </si>
  <si>
    <t>Údržba a obnova sportovních zařízení</t>
  </si>
  <si>
    <t>Prevence rizikového chování dětí a mládeže</t>
  </si>
  <si>
    <t>Odborné kvalifikace učitelů ZŠ a SŠ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</si>
  <si>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</si>
  <si>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</si>
  <si>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</si>
  <si>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</si>
  <si>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</si>
  <si>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</si>
  <si>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</si>
  <si>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</si>
  <si>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Zdravotnická osvěta</t>
  </si>
  <si>
    <t>Ordinace praktických lékařů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</si>
  <si>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</si>
  <si>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</si>
  <si>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</si>
  <si>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</si>
  <si>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</si>
  <si>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</si>
  <si>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</si>
  <si>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</si>
  <si>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115-6717070257/0100 - Zvl.Ú Komerční banka, a.s.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</si>
  <si>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</si>
  <si>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</si>
  <si>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</si>
  <si>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</si>
  <si>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</si>
  <si>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</si>
  <si>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</si>
  <si>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</si>
  <si>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</si>
  <si>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</si>
  <si>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</si>
  <si>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Individuální dotace OŽPZ</t>
  </si>
  <si>
    <t>1. Kopie dokladů vztahujících se k vyúčtování dotace včetně kopií dokladů o jejich úhradě,                            2. Propagace loga „Karlovarský kraj“,                                                                                                               3. Povinné přílohy k dokladům podle charakteru výdaje.</t>
  </si>
  <si>
    <r>
      <rPr>
        <b/>
        <sz val="11"/>
        <color indexed="8"/>
        <rFont val="Times New Roman"/>
        <family val="1"/>
        <charset val="238"/>
      </rPr>
      <t>Karlovarský kraj
Odbor investic
Závodní 353/88
360 06  Karlovy Vary - Dvory</t>
    </r>
    <r>
      <rPr>
        <sz val="11"/>
        <color indexed="8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</si>
  <si>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r>
      <t>Identifikátor žádosti (KUKVX…)</t>
    </r>
    <r>
      <rPr>
        <sz val="11"/>
        <color indexed="8"/>
        <rFont val="Times New Roman"/>
        <family val="1"/>
        <charset val="238"/>
      </rPr>
      <t>:</t>
    </r>
  </si>
  <si>
    <t>Evidenční číslo smlouvy (KK…):</t>
  </si>
  <si>
    <t>Datum úhrady výdaje dle dokladu o úhradě</t>
  </si>
  <si>
    <t>Poskytnutá dotace celkem v Kč:</t>
  </si>
  <si>
    <t>Částka skutečně využitá z poskytnuté dotace v Kč:</t>
  </si>
  <si>
    <t>Rozdíl v Kč:</t>
  </si>
  <si>
    <t>Skutečné celkové výdaje projektu/akce/činnosti</t>
  </si>
  <si>
    <t>Podíl využité dotace na skutečných výdajích:</t>
  </si>
  <si>
    <t>Místo vyhotovení:</t>
  </si>
  <si>
    <t>Datum vyhotovení:</t>
  </si>
  <si>
    <t>Jméno a příjmení:</t>
  </si>
  <si>
    <t>Telefon/mobil:</t>
  </si>
  <si>
    <t>Titul před jménem, jméno a příjmení, titul za jménem:</t>
  </si>
  <si>
    <t>Podpis:</t>
  </si>
  <si>
    <t>Razítko (pokud jej příjemce používá):</t>
  </si>
  <si>
    <t>E. Seznam příloh k finančnímu vypořádání:</t>
  </si>
  <si>
    <t>C. Seznam dokladů k finančnímu vypořádání</t>
  </si>
  <si>
    <r>
      <rPr>
        <b/>
        <sz val="11"/>
        <color theme="1"/>
        <rFont val="Times New Roman"/>
        <family val="1"/>
        <charset val="238"/>
      </rPr>
      <t>Karlovarský kraj
Odbor investic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</si>
  <si>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r>
      <t xml:space="preserve">Identifikátor žádosti </t>
    </r>
    <r>
      <rPr>
        <sz val="10"/>
        <color indexed="8"/>
        <rFont val="Times New Roman"/>
        <family val="1"/>
        <charset val="238"/>
      </rPr>
      <t>(KUKVX…)</t>
    </r>
    <r>
      <rPr>
        <sz val="11"/>
        <color indexed="8"/>
        <rFont val="Times New Roman"/>
        <family val="1"/>
        <charset val="238"/>
      </rPr>
      <t>:</t>
    </r>
  </si>
  <si>
    <t>C. Identifikace platby</t>
  </si>
  <si>
    <t>7882138002/5500 - Raiffeisenbank, a.s.</t>
  </si>
  <si>
    <t>1. Kopie dokladů vztahujících se k vyúčtování dotace včetně kopií dokladů o jejich úhradě,
2. Propagace loga „Karlovarský kraj“,
3. Povinné přílohy k dokladům podle charakteru výdaje, 
4. Formulář závěrečného zhodnocení akce.</t>
  </si>
  <si>
    <t>Finanční vypořádání dotace poskytnuté z rozpočtu
Karlovarského kraje</t>
  </si>
  <si>
    <t>D. Místo a datum vyhotovení, podpis</t>
  </si>
  <si>
    <t>Individuální žádosti o dotace odboru školství, mládeže a tělovýchovy</t>
  </si>
  <si>
    <t>1. Kopie dokladů vztahujících se k vyúčtování dotace včetně kopií dokladů o jejich úhradě,
2. Propagace loga "Karlovarský kraj",
3. Povinné přílohy k dokladům podle charakteru výdaje.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</si>
</sst>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39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0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" fillId="6" borderId="0" xfId="0" applyFont="1" applyFill="1" applyAlignment="1">
      <alignment horizontal="left" vertical="top" wrapText="1"/>
    </xf>
    <xf numFmtId="49" fontId="1" fillId="7" borderId="0" xfId="0" applyNumberFormat="1" applyFont="1" applyFill="1" applyAlignment="1">
      <alignment vertical="center" wrapText="1"/>
    </xf>
    <xf numFmtId="49" fontId="1" fillId="7" borderId="0" xfId="0" applyNumberFormat="1" applyFont="1" applyFill="1" applyAlignment="1">
      <alignment horizontal="left" vertical="center" wrapText="1"/>
    </xf>
    <xf numFmtId="49" fontId="2" fillId="7" borderId="10" xfId="0" applyNumberFormat="1" applyFont="1" applyFill="1" applyBorder="1" applyAlignment="1">
      <alignment horizontal="left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19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vertical="center" wrapText="1"/>
    </xf>
    <xf numFmtId="164" fontId="1" fillId="7" borderId="18" xfId="0" applyNumberFormat="1" applyFont="1" applyFill="1" applyBorder="1" applyAlignment="1">
      <alignment vertical="center" wrapText="1"/>
    </xf>
    <xf numFmtId="164" fontId="1" fillId="7" borderId="7" xfId="0" applyNumberFormat="1" applyFont="1" applyFill="1" applyBorder="1" applyAlignment="1">
      <alignment vertical="center" wrapText="1"/>
    </xf>
    <xf numFmtId="164" fontId="1" fillId="7" borderId="6" xfId="0" applyNumberFormat="1" applyFont="1" applyFill="1" applyBorder="1" applyAlignment="1">
      <alignment vertical="center" wrapText="1"/>
    </xf>
    <xf numFmtId="164" fontId="1" fillId="7" borderId="5" xfId="0" applyNumberFormat="1" applyFont="1" applyFill="1" applyBorder="1" applyAlignment="1">
      <alignment vertical="center" wrapText="1"/>
    </xf>
    <xf numFmtId="1" fontId="1" fillId="7" borderId="46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horizontal="left" vertical="center" wrapText="1"/>
    </xf>
    <xf numFmtId="10" fontId="1" fillId="7" borderId="45" xfId="0" applyNumberFormat="1" applyFont="1" applyFill="1" applyBorder="1" applyAlignment="1">
      <alignment vertical="center" wrapText="1"/>
    </xf>
    <xf numFmtId="164" fontId="2" fillId="7" borderId="6" xfId="0" applyNumberFormat="1" applyFont="1" applyFill="1" applyBorder="1" applyAlignment="1">
      <alignment vertical="center" wrapText="1"/>
    </xf>
    <xf numFmtId="164" fontId="2" fillId="7" borderId="5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49" fontId="2" fillId="7" borderId="19" xfId="0" applyNumberFormat="1" applyFont="1" applyFill="1" applyBorder="1" applyAlignment="1">
      <alignment horizontal="left" vertical="center" wrapText="1"/>
    </xf>
    <xf numFmtId="49" fontId="2" fillId="7" borderId="17" xfId="0" applyNumberFormat="1" applyFont="1" applyFill="1" applyBorder="1" applyAlignment="1">
      <alignment horizontal="left" vertical="center" wrapText="1"/>
    </xf>
    <xf numFmtId="164" fontId="1" fillId="7" borderId="54" xfId="0" applyNumberFormat="1" applyFont="1" applyFill="1" applyBorder="1" applyAlignment="1">
      <alignment horizontal="left" vertical="center" wrapText="1"/>
    </xf>
    <xf numFmtId="164" fontId="1" fillId="7" borderId="60" xfId="0" applyNumberFormat="1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left" vertical="center" wrapText="1"/>
    </xf>
    <xf numFmtId="164" fontId="1" fillId="7" borderId="4" xfId="0" applyNumberFormat="1" applyFont="1" applyFill="1" applyBorder="1" applyAlignment="1">
      <alignment horizontal="left" vertical="center" wrapText="1"/>
    </xf>
    <xf numFmtId="164" fontId="1" fillId="7" borderId="22" xfId="0" applyNumberFormat="1" applyFont="1" applyFill="1" applyBorder="1" applyAlignment="1">
      <alignment horizontal="left" vertical="center" wrapText="1"/>
    </xf>
    <xf numFmtId="10" fontId="1" fillId="7" borderId="52" xfId="0" applyNumberFormat="1" applyFont="1" applyFill="1" applyBorder="1" applyAlignment="1">
      <alignment horizontal="left" vertical="center" wrapText="1"/>
    </xf>
    <xf numFmtId="10" fontId="1" fillId="7" borderId="56" xfId="0" applyNumberFormat="1" applyFont="1" applyFill="1" applyBorder="1" applyAlignment="1">
      <alignment horizontal="left" vertical="center" wrapText="1"/>
    </xf>
    <xf numFmtId="49" fontId="1" fillId="7" borderId="7" xfId="0" applyNumberFormat="1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7" borderId="2" xfId="0" applyNumberFormat="1" applyFont="1" applyFill="1" applyBorder="1" applyAlignment="1">
      <alignment horizontal="left" vertical="center" wrapText="1"/>
    </xf>
    <xf numFmtId="49" fontId="1" fillId="7" borderId="6" xfId="0" applyNumberFormat="1" applyFont="1" applyFill="1" applyBorder="1" applyAlignment="1">
      <alignment horizontal="left" vertical="center" wrapText="1"/>
    </xf>
    <xf numFmtId="49" fontId="1" fillId="7" borderId="3" xfId="0" applyNumberFormat="1" applyFont="1" applyFill="1" applyBorder="1" applyAlignment="1">
      <alignment horizontal="left" vertical="center" wrapText="1"/>
    </xf>
    <xf numFmtId="49" fontId="1" fillId="7" borderId="4" xfId="0" applyNumberFormat="1" applyFont="1" applyFill="1" applyBorder="1" applyAlignment="1">
      <alignment horizontal="left" vertical="center" wrapText="1"/>
    </xf>
    <xf numFmtId="3" fontId="1" fillId="7" borderId="7" xfId="0" applyNumberFormat="1" applyFont="1" applyFill="1" applyBorder="1" applyAlignment="1">
      <alignment horizontal="left" vertical="center" wrapText="1"/>
    </xf>
    <xf numFmtId="49" fontId="1" fillId="7" borderId="0" xfId="0" applyNumberFormat="1" applyFont="1" applyFill="1" applyAlignment="1">
      <alignment horizontal="left" vertical="center" wrapText="1"/>
    </xf>
    <xf numFmtId="49" fontId="1" fillId="7" borderId="34" xfId="0" applyNumberFormat="1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49" fontId="3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3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left" vertical="top" wrapText="1"/>
    </xf>
    <xf numFmtId="0" fontId="1" fillId="7" borderId="16" xfId="0" applyFont="1" applyFill="1" applyBorder="1" applyAlignment="1">
      <alignment horizontal="left" vertical="top" wrapText="1"/>
    </xf>
    <xf numFmtId="49" fontId="1" fillId="7" borderId="15" xfId="0" applyNumberFormat="1" applyFont="1" applyFill="1" applyBorder="1" applyAlignment="1">
      <alignment horizontal="left" vertical="center" wrapText="1"/>
    </xf>
    <xf numFmtId="49" fontId="1" fillId="7" borderId="52" xfId="0" applyNumberFormat="1" applyFont="1" applyFill="1" applyBorder="1" applyAlignment="1">
      <alignment horizontal="left" vertical="center" wrapText="1"/>
    </xf>
    <xf numFmtId="165" fontId="1" fillId="7" borderId="4" xfId="0" applyNumberFormat="1" applyFont="1" applyFill="1" applyBorder="1" applyAlignment="1">
      <alignment horizontal="left" vertical="center" wrapText="1"/>
    </xf>
    <xf numFmtId="165" fontId="1" fillId="7" borderId="1" xfId="0" applyNumberFormat="1" applyFont="1" applyFill="1" applyBorder="1" applyAlignment="1">
      <alignment horizontal="left" vertical="center" wrapText="1"/>
    </xf>
    <xf numFmtId="49" fontId="1" fillId="7" borderId="5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7" borderId="37" xfId="0" applyNumberFormat="1" applyFont="1" applyFill="1" applyBorder="1" applyAlignment="1">
      <alignment horizontal="left" vertical="center" wrapText="1"/>
    </xf>
    <xf numFmtId="49" fontId="1" fillId="7" borderId="41" xfId="0" applyNumberFormat="1" applyFont="1" applyFill="1" applyBorder="1" applyAlignment="1">
      <alignment horizontal="left" vertical="center" wrapText="1"/>
    </xf>
    <xf numFmtId="49" fontId="1" fillId="7" borderId="38" xfId="0" applyNumberFormat="1" applyFont="1" applyFill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0" fontId="1" fillId="7" borderId="44" xfId="0" applyFont="1" applyFill="1" applyBorder="1" applyAlignment="1">
      <alignment horizontal="left" vertical="center" wrapText="1"/>
    </xf>
    <xf numFmtId="0" fontId="1" fillId="7" borderId="4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1" fillId="7" borderId="16" xfId="0" applyNumberFormat="1" applyFont="1" applyFill="1" applyBorder="1" applyAlignment="1">
      <alignment horizontal="left" vertical="center" wrapText="1"/>
    </xf>
    <xf numFmtId="49" fontId="1" fillId="7" borderId="10" xfId="0" applyNumberFormat="1" applyFont="1" applyFill="1" applyBorder="1" applyAlignment="1">
      <alignment horizontal="left" vertical="center" wrapText="1"/>
    </xf>
    <xf numFmtId="49" fontId="1" fillId="7" borderId="51" xfId="0" applyNumberFormat="1" applyFont="1" applyFill="1" applyBorder="1" applyAlignment="1">
      <alignment horizontal="left" vertical="center" wrapText="1"/>
    </xf>
    <xf numFmtId="49" fontId="2" fillId="7" borderId="19" xfId="0" applyNumberFormat="1" applyFont="1" applyFill="1" applyBorder="1" applyAlignment="1">
      <alignment horizontal="center" vertical="center" wrapText="1"/>
    </xf>
    <xf numFmtId="49" fontId="2" fillId="7" borderId="0" xfId="0" applyNumberFormat="1" applyFont="1" applyFill="1" applyBorder="1" applyAlignment="1">
      <alignment horizontal="center" vertical="center" wrapText="1"/>
    </xf>
    <xf numFmtId="49" fontId="2" fillId="7" borderId="29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18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left" vertical="center" wrapText="1"/>
    </xf>
    <xf numFmtId="49" fontId="1" fillId="7" borderId="13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7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7" fillId="7" borderId="0" xfId="0" applyNumberFormat="1" applyFont="1" applyFill="1" applyAlignment="1">
      <alignment horizontal="center" vertical="center" wrapText="1"/>
    </xf>
    <xf numFmtId="49" fontId="3" fillId="7" borderId="41" xfId="0" applyNumberFormat="1" applyFont="1" applyFill="1" applyBorder="1" applyAlignment="1">
      <alignment horizontal="center" vertical="center" wrapText="1"/>
    </xf>
    <xf numFmtId="49" fontId="2" fillId="7" borderId="44" xfId="0" applyNumberFormat="1" applyFont="1" applyFill="1" applyBorder="1" applyAlignment="1">
      <alignment horizontal="left" vertical="center" wrapText="1"/>
    </xf>
    <xf numFmtId="49" fontId="5" fillId="7" borderId="44" xfId="0" applyNumberFormat="1" applyFont="1" applyFill="1" applyBorder="1" applyAlignment="1">
      <alignment horizontal="left" vertical="center" wrapText="1"/>
    </xf>
    <xf numFmtId="49" fontId="5" fillId="7" borderId="5" xfId="0" applyNumberFormat="1" applyFont="1" applyFill="1" applyBorder="1" applyAlignment="1">
      <alignment horizontal="left" vertical="center" wrapText="1"/>
    </xf>
    <xf numFmtId="49" fontId="1" fillId="7" borderId="45" xfId="0" applyNumberFormat="1" applyFont="1" applyFill="1" applyBorder="1" applyAlignment="1">
      <alignment horizontal="left" vertical="center" wrapText="1"/>
    </xf>
    <xf numFmtId="49" fontId="13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45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6" xfId="0" applyNumberFormat="1" applyFont="1" applyFill="1" applyBorder="1" applyAlignment="1" applyProtection="1">
      <alignment horizontal="left" vertical="center" wrapText="1"/>
    </xf>
    <xf numFmtId="49" fontId="1" fillId="4" borderId="48" xfId="0" applyNumberFormat="1" applyFont="1" applyFill="1" applyBorder="1" applyAlignment="1" applyProtection="1">
      <alignment horizontal="left" vertical="center" wrapText="1"/>
    </xf>
    <xf numFmtId="49" fontId="1" fillId="4" borderId="33" xfId="0" applyNumberFormat="1" applyFont="1" applyFill="1" applyBorder="1" applyAlignment="1" applyProtection="1">
      <alignment horizontal="left" vertical="center" wrapText="1"/>
    </xf>
    <xf numFmtId="49" fontId="1" fillId="4" borderId="28" xfId="0" applyNumberFormat="1" applyFont="1" applyFill="1" applyBorder="1" applyAlignment="1" applyProtection="1">
      <alignment horizontal="left" vertical="center" wrapText="1"/>
    </xf>
    <xf numFmtId="49" fontId="1" fillId="4" borderId="0" xfId="0" applyNumberFormat="1" applyFont="1" applyFill="1" applyBorder="1" applyAlignment="1" applyProtection="1">
      <alignment horizontal="left" vertical="center" wrapText="1"/>
    </xf>
    <xf numFmtId="49" fontId="1" fillId="4" borderId="34" xfId="0" applyNumberFormat="1" applyFont="1" applyFill="1" applyBorder="1" applyAlignment="1" applyProtection="1">
      <alignment horizontal="left" vertical="center" wrapText="1"/>
    </xf>
    <xf numFmtId="49" fontId="1" fillId="4" borderId="49" xfId="0" applyNumberFormat="1" applyFont="1" applyFill="1" applyBorder="1" applyAlignment="1" applyProtection="1">
      <alignment horizontal="left" vertical="center" wrapText="1"/>
    </xf>
    <xf numFmtId="49" fontId="1" fillId="4" borderId="47" xfId="0" applyNumberFormat="1" applyFont="1" applyFill="1" applyBorder="1" applyAlignment="1" applyProtection="1">
      <alignment horizontal="left" vertical="center" wrapText="1"/>
    </xf>
    <xf numFmtId="49" fontId="1" fillId="4" borderId="50" xfId="0" applyNumberFormat="1" applyFont="1" applyFill="1" applyBorder="1" applyAlignment="1" applyProtection="1">
      <alignment horizontal="left" vertical="center" wrapText="1"/>
    </xf>
    <xf numFmtId="0" fontId="1" fillId="7" borderId="52" xfId="0" applyFont="1" applyFill="1" applyBorder="1" applyAlignment="1">
      <alignment horizontal="left" vertical="center" wrapText="1"/>
    </xf>
    <xf numFmtId="0" fontId="1" fillId="7" borderId="56" xfId="0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49" fontId="1" fillId="7" borderId="53" xfId="0" applyNumberFormat="1" applyFont="1" applyFill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49" fontId="1" fillId="7" borderId="32" xfId="0" applyNumberFormat="1" applyFont="1" applyFill="1" applyBorder="1" applyAlignment="1">
      <alignment horizontal="left" vertical="center" wrapText="1"/>
    </xf>
    <xf numFmtId="49" fontId="1" fillId="7" borderId="20" xfId="0" applyNumberFormat="1" applyFont="1" applyFill="1" applyBorder="1" applyAlignment="1">
      <alignment horizontal="left" vertical="center" wrapText="1"/>
    </xf>
    <xf numFmtId="49" fontId="1" fillId="7" borderId="44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7" borderId="19" xfId="0" applyNumberFormat="1" applyFont="1" applyFill="1" applyBorder="1" applyAlignment="1">
      <alignment horizontal="left" vertical="center" wrapText="1"/>
    </xf>
    <xf numFmtId="49" fontId="1" fillId="7" borderId="21" xfId="0" applyNumberFormat="1" applyFont="1" applyFill="1" applyBorder="1" applyAlignment="1">
      <alignment horizontal="left" vertical="center" wrapText="1"/>
    </xf>
    <xf numFmtId="49" fontId="1" fillId="7" borderId="35" xfId="0" applyNumberFormat="1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left" vertical="center" wrapText="1"/>
    </xf>
    <xf numFmtId="0" fontId="1" fillId="7" borderId="38" xfId="0" applyFont="1" applyFill="1" applyBorder="1" applyAlignment="1">
      <alignment horizontal="left" vertical="center" wrapText="1"/>
    </xf>
    <xf numFmtId="49" fontId="7" fillId="7" borderId="0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49" fontId="3" fillId="7" borderId="0" xfId="0" applyNumberFormat="1" applyFont="1" applyFill="1" applyBorder="1" applyAlignment="1">
      <alignment horizontal="center" vertical="center" wrapText="1"/>
    </xf>
    <xf numFmtId="49" fontId="2" fillId="7" borderId="32" xfId="0" applyNumberFormat="1" applyFont="1" applyFill="1" applyBorder="1" applyAlignment="1">
      <alignment horizontal="left" vertical="center" wrapText="1"/>
    </xf>
    <xf numFmtId="49" fontId="2" fillId="7" borderId="48" xfId="0" applyNumberFormat="1" applyFont="1" applyFill="1" applyBorder="1" applyAlignment="1">
      <alignment horizontal="left" vertical="center" wrapText="1"/>
    </xf>
    <xf numFmtId="49" fontId="2" fillId="7" borderId="27" xfId="0" applyNumberFormat="1" applyFont="1" applyFill="1" applyBorder="1" applyAlignment="1">
      <alignment horizontal="left" vertical="center" wrapText="1"/>
    </xf>
    <xf numFmtId="49" fontId="5" fillId="7" borderId="32" xfId="0" applyNumberFormat="1" applyFont="1" applyFill="1" applyBorder="1" applyAlignment="1">
      <alignment horizontal="left" vertical="center" wrapText="1"/>
    </xf>
    <xf numFmtId="49" fontId="5" fillId="7" borderId="27" xfId="0" applyNumberFormat="1" applyFont="1" applyFill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14" xfId="0" applyNumberFormat="1" applyFont="1" applyBorder="1" applyAlignment="1" applyProtection="1">
      <alignment horizontal="left" vertical="center" wrapText="1"/>
      <protection hidden="1"/>
    </xf>
    <xf numFmtId="0" fontId="1" fillId="0" borderId="15" xfId="0" applyNumberFormat="1" applyFont="1" applyBorder="1" applyAlignment="1" applyProtection="1">
      <alignment horizontal="left" vertical="center" wrapText="1"/>
      <protection hidden="1"/>
    </xf>
    <xf numFmtId="0" fontId="1" fillId="0" borderId="16" xfId="0" applyNumberFormat="1" applyFont="1" applyBorder="1" applyAlignment="1" applyProtection="1">
      <alignment horizontal="left" vertical="center" wrapText="1"/>
      <protection hidden="1"/>
    </xf>
    <xf numFmtId="49" fontId="3" fillId="2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4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lařík Karel" id="{2545A228-8857-4747-9E9C-36D376FAB05F}" userId="S::karel.kolarik@kr-karlovarsky.cz::341328e2-a146-4ac6-88ec-d3c7637a34a1" providerId="AD"/>
  <person displayName="Pokorná Karolína" id="{79291B53-1C29-4635-A9B9-D4587FC1FEA2}" userId="S::karolina.pokorna@kr-karlovarsky.cz::6aefc386-199a-43db-9cf7-9447b671881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1-08-25T08:38:50.69" personId="{79291B53-1C29-4635-A9B9-D4587FC1FEA2}" id="{01699601-324F-4BAE-AF3C-24DECDF46709}">
    <text>V tomto dotačním programu mohou být buď investice, nebo neinvestice.</text>
  </threadedComment>
  <threadedComment ref="B26" dT="2021-08-25T09:14:23.18" personId="{2545A228-8857-4747-9E9C-36D376FAB05F}" id="{71C04E07-9C9F-41DC-BC07-E46171BFD05B}" parentId="{01699601-324F-4BAE-AF3C-24DECDF46709}">
    <text>Buď dám žadateli možnost vybrat a nebo otevřu obě možnosti najednou.</text>
  </threadedComment>
  <threadedComment ref="B26" dT="2021-08-25T09:37:39.30" personId="{79291B53-1C29-4635-A9B9-D4587FC1FEA2}" id="{763C73AE-6231-4084-A108-54A1733A463D}" parentId="{01699601-324F-4BAE-AF3C-24DECDF46709}">
    <text>Tak po konzultaci s kolegyní Vajdovou, která program administruje, prosím o možnost výběru, tzn. ať si příjemce z roletky sám vybere "investice" nebo "neinvestice".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I121"/>
  <sheetViews>
    <sheetView showZeros="0" tabSelected="1" zoomScale="130" zoomScaleNormal="130" workbookViewId="0">
      <selection sqref="A1:G2"/>
    </sheetView>
  </sheetViews>
  <sheetFormatPr defaultColWidth="9.140625"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136" t="s">
        <v>0</v>
      </c>
      <c r="B1" s="136"/>
      <c r="C1" s="136"/>
      <c r="D1" s="136"/>
      <c r="E1" s="136"/>
      <c r="F1" s="136"/>
      <c r="G1" s="136"/>
    </row>
    <row r="2" spans="1:7" x14ac:dyDescent="0.25">
      <c r="A2" s="136"/>
      <c r="B2" s="136"/>
      <c r="C2" s="136"/>
      <c r="D2" s="136"/>
      <c r="E2" s="136"/>
      <c r="F2" s="136"/>
      <c r="G2" s="136"/>
    </row>
    <row r="3" spans="1:7" ht="15.75" thickBot="1" x14ac:dyDescent="0.3">
      <c r="A3" s="45"/>
      <c r="B3" s="45"/>
      <c r="C3" s="45"/>
      <c r="D3" s="45"/>
      <c r="E3" s="45"/>
      <c r="F3" s="45"/>
      <c r="G3" s="45"/>
    </row>
    <row r="4" spans="1:7" ht="15" customHeight="1" x14ac:dyDescent="0.25">
      <c r="A4" s="138" t="s">
        <v>1</v>
      </c>
      <c r="B4" s="138"/>
      <c r="C4" s="138"/>
      <c r="D4" s="138"/>
      <c r="E4" s="139" t="s">
        <v>2</v>
      </c>
      <c r="F4" s="139"/>
      <c r="G4" s="139"/>
    </row>
    <row r="5" spans="1:7" ht="15" customHeight="1" x14ac:dyDescent="0.25">
      <c r="A5" s="142" t="s">
        <v>178</v>
      </c>
      <c r="B5" s="143"/>
      <c r="C5" s="143"/>
      <c r="D5" s="143"/>
      <c r="E5" s="74"/>
      <c r="F5" s="74"/>
      <c r="G5" s="74"/>
    </row>
    <row r="6" spans="1:7" x14ac:dyDescent="0.25">
      <c r="A6" s="143"/>
      <c r="B6" s="143"/>
      <c r="C6" s="143"/>
      <c r="D6" s="143"/>
      <c r="E6" s="74"/>
      <c r="F6" s="74"/>
      <c r="G6" s="74"/>
    </row>
    <row r="7" spans="1:7" x14ac:dyDescent="0.25">
      <c r="A7" s="143"/>
      <c r="B7" s="143"/>
      <c r="C7" s="143"/>
      <c r="D7" s="143"/>
      <c r="E7" s="74"/>
      <c r="F7" s="74"/>
      <c r="G7" s="74"/>
    </row>
    <row r="8" spans="1:7" x14ac:dyDescent="0.25">
      <c r="A8" s="143"/>
      <c r="B8" s="143"/>
      <c r="C8" s="143"/>
      <c r="D8" s="143"/>
      <c r="E8" s="74"/>
      <c r="F8" s="74"/>
      <c r="G8" s="74"/>
    </row>
    <row r="9" spans="1:7" x14ac:dyDescent="0.25">
      <c r="A9" s="143"/>
      <c r="B9" s="143"/>
      <c r="C9" s="143"/>
      <c r="D9" s="143"/>
      <c r="E9" s="74"/>
      <c r="F9" s="74"/>
      <c r="G9" s="74"/>
    </row>
    <row r="10" spans="1:7" x14ac:dyDescent="0.25">
      <c r="A10" s="143"/>
      <c r="B10" s="143"/>
      <c r="C10" s="143"/>
      <c r="D10" s="143"/>
      <c r="E10" s="71"/>
      <c r="F10" s="71"/>
      <c r="G10" s="71"/>
    </row>
    <row r="11" spans="1:7" ht="15" customHeight="1" x14ac:dyDescent="0.25">
      <c r="A11" s="143"/>
      <c r="B11" s="143"/>
      <c r="C11" s="143"/>
      <c r="D11" s="143"/>
      <c r="E11" s="140" t="s">
        <v>3</v>
      </c>
      <c r="F11" s="140"/>
      <c r="G11" s="140"/>
    </row>
    <row r="12" spans="1:7" x14ac:dyDescent="0.25">
      <c r="A12" s="143"/>
      <c r="B12" s="143"/>
      <c r="C12" s="143"/>
      <c r="D12" s="143"/>
      <c r="E12" s="74"/>
      <c r="F12" s="74"/>
      <c r="G12" s="74"/>
    </row>
    <row r="13" spans="1:7" ht="15.75" thickBot="1" x14ac:dyDescent="0.3">
      <c r="A13" s="144"/>
      <c r="B13" s="144"/>
      <c r="C13" s="144"/>
      <c r="D13" s="144"/>
      <c r="E13" s="141"/>
      <c r="F13" s="141"/>
      <c r="G13" s="141"/>
    </row>
    <row r="14" spans="1:7" x14ac:dyDescent="0.25">
      <c r="A14" s="45"/>
      <c r="B14" s="45"/>
      <c r="C14" s="45"/>
      <c r="D14" s="45"/>
      <c r="E14" s="46"/>
      <c r="F14" s="46"/>
      <c r="G14" s="46"/>
    </row>
    <row r="15" spans="1:7" ht="37.5" customHeight="1" x14ac:dyDescent="0.25">
      <c r="A15" s="129" t="s">
        <v>201</v>
      </c>
      <c r="B15" s="129"/>
      <c r="C15" s="129"/>
      <c r="D15" s="129"/>
      <c r="E15" s="129"/>
      <c r="F15" s="129"/>
      <c r="G15" s="129"/>
    </row>
    <row r="16" spans="1:7" x14ac:dyDescent="0.25">
      <c r="A16" s="45"/>
      <c r="B16" s="45"/>
      <c r="C16" s="45"/>
      <c r="D16" s="45"/>
      <c r="E16" s="46"/>
      <c r="F16" s="46"/>
      <c r="G16" s="46"/>
    </row>
    <row r="17" spans="1:9" ht="19.5" thickBot="1" x14ac:dyDescent="0.3">
      <c r="A17" s="129" t="s">
        <v>4</v>
      </c>
      <c r="B17" s="129"/>
      <c r="C17" s="129"/>
      <c r="D17" s="129"/>
      <c r="E17" s="129"/>
      <c r="F17" s="129"/>
      <c r="G17" s="129"/>
    </row>
    <row r="18" spans="1:9" ht="15" customHeight="1" x14ac:dyDescent="0.25">
      <c r="A18" s="117" t="s">
        <v>5</v>
      </c>
      <c r="B18" s="117"/>
      <c r="C18" s="124"/>
      <c r="D18" s="145" t="s">
        <v>203</v>
      </c>
      <c r="E18" s="146"/>
      <c r="F18" s="146"/>
      <c r="G18" s="147"/>
    </row>
    <row r="19" spans="1:9" x14ac:dyDescent="0.25">
      <c r="A19" s="72"/>
      <c r="B19" s="72"/>
      <c r="C19" s="125"/>
      <c r="D19" s="148"/>
      <c r="E19" s="149"/>
      <c r="F19" s="149"/>
      <c r="G19" s="150"/>
      <c r="I19" s="5"/>
    </row>
    <row r="20" spans="1:9" x14ac:dyDescent="0.25">
      <c r="A20" s="72"/>
      <c r="B20" s="72"/>
      <c r="C20" s="125"/>
      <c r="D20" s="151"/>
      <c r="E20" s="152"/>
      <c r="F20" s="152"/>
      <c r="G20" s="153"/>
    </row>
    <row r="21" spans="1:9" ht="15" customHeight="1" x14ac:dyDescent="0.25">
      <c r="A21" s="72" t="s">
        <v>179</v>
      </c>
      <c r="B21" s="72"/>
      <c r="C21" s="73"/>
      <c r="D21" s="126"/>
      <c r="E21" s="127"/>
      <c r="F21" s="127"/>
      <c r="G21" s="128"/>
    </row>
    <row r="22" spans="1:9" ht="15" customHeight="1" x14ac:dyDescent="0.25">
      <c r="A22" s="72" t="s">
        <v>180</v>
      </c>
      <c r="B22" s="72"/>
      <c r="C22" s="73"/>
      <c r="D22" s="126"/>
      <c r="E22" s="127"/>
      <c r="F22" s="127"/>
      <c r="G22" s="128"/>
    </row>
    <row r="23" spans="1:9" ht="30.75" customHeight="1" thickBot="1" x14ac:dyDescent="0.3">
      <c r="A23" s="90" t="s">
        <v>6</v>
      </c>
      <c r="B23" s="90"/>
      <c r="C23" s="116"/>
      <c r="D23" s="133"/>
      <c r="E23" s="134"/>
      <c r="F23" s="134"/>
      <c r="G23" s="135"/>
    </row>
    <row r="24" spans="1:9" x14ac:dyDescent="0.25">
      <c r="A24" s="46"/>
      <c r="B24" s="46"/>
      <c r="C24" s="46"/>
      <c r="D24" s="46"/>
      <c r="E24" s="46"/>
      <c r="F24" s="46"/>
      <c r="G24" s="46"/>
    </row>
    <row r="25" spans="1:9" ht="19.5" thickBot="1" x14ac:dyDescent="0.3">
      <c r="A25" s="129" t="s">
        <v>7</v>
      </c>
      <c r="B25" s="129"/>
      <c r="C25" s="129"/>
      <c r="D25" s="129"/>
      <c r="E25" s="129"/>
      <c r="F25" s="129"/>
      <c r="G25" s="129"/>
    </row>
    <row r="26" spans="1:9" ht="15" customHeight="1" x14ac:dyDescent="0.25">
      <c r="A26" s="117" t="s">
        <v>8</v>
      </c>
      <c r="B26" s="117"/>
      <c r="C26" s="124"/>
      <c r="D26" s="130"/>
      <c r="E26" s="131"/>
      <c r="F26" s="131"/>
      <c r="G26" s="132"/>
      <c r="I26" s="5"/>
    </row>
    <row r="27" spans="1:9" x14ac:dyDescent="0.25">
      <c r="A27" s="114" t="str">
        <f>IF('Formulář finančního vypořádání'!D26=Data!E3,"Titul před jménem, jméno a příjmení, titul za jménem:",IF('Formulář finančního vypořádání'!D26=Data!E4,"Titul před jménem, jméno a příjmení, titul za jménem:",IF('Formulář finančního vypořádání'!D26=Data!E5,"Název právnické osoby:","")))</f>
        <v/>
      </c>
      <c r="B27" s="114"/>
      <c r="C27" s="115"/>
      <c r="D27" s="126"/>
      <c r="E27" s="127"/>
      <c r="F27" s="127"/>
      <c r="G27" s="128"/>
    </row>
    <row r="28" spans="1:9" x14ac:dyDescent="0.25">
      <c r="A28" s="114"/>
      <c r="B28" s="114"/>
      <c r="C28" s="115"/>
      <c r="D28" s="126"/>
      <c r="E28" s="127"/>
      <c r="F28" s="127"/>
      <c r="G28" s="128"/>
    </row>
    <row r="29" spans="1:9" x14ac:dyDescent="0.25">
      <c r="A29" s="114" t="str">
        <f>IF('Formulář finančního vypořádání'!D26=Data!E3,"Adresa bydliště:",IF('Formulář finančního vypořádání'!D26=Data!E4,"Adresa sídla nebo bydliště:",IF('Formulář finančního vypořádání'!D26=Data!E5,"Adresa sídla:","")))</f>
        <v/>
      </c>
      <c r="B29" s="114"/>
      <c r="C29" s="115"/>
      <c r="D29" s="126"/>
      <c r="E29" s="127"/>
      <c r="F29" s="127"/>
      <c r="G29" s="128"/>
    </row>
    <row r="30" spans="1:9" ht="15" customHeight="1" x14ac:dyDescent="0.25">
      <c r="A30" s="114" t="str">
        <f>IF('Formulář finančního vypořádání'!D26=Data!E3,"",IF('Formulář finančního vypořádání'!D26=Data!E4,"Příjemce je plátce DPH:",IF('Formulář finančního vypořádání'!D26=Data!E5,"Příjemce je plátce DPH:","")))</f>
        <v/>
      </c>
      <c r="B30" s="114"/>
      <c r="C30" s="115"/>
      <c r="D30" s="126"/>
      <c r="E30" s="127"/>
      <c r="F30" s="127"/>
      <c r="G30" s="128"/>
    </row>
    <row r="31" spans="1:9" ht="15" customHeight="1" x14ac:dyDescent="0.25">
      <c r="A31" s="114" t="str">
        <f>IF('Formulář finančního vypořádání'!D30=Data!G3,"Příjemce uplatňuje ve výdajích DPH:",IF('Formulář finančního vypořádání'!D30=Data!G4,"",""))</f>
        <v/>
      </c>
      <c r="B31" s="114"/>
      <c r="C31" s="115"/>
      <c r="D31" s="126"/>
      <c r="E31" s="127"/>
      <c r="F31" s="127"/>
      <c r="G31" s="128"/>
    </row>
    <row r="32" spans="1:9" ht="15.75" customHeight="1" thickBot="1" x14ac:dyDescent="0.3">
      <c r="A32" s="90" t="s">
        <v>9</v>
      </c>
      <c r="B32" s="90"/>
      <c r="C32" s="116"/>
      <c r="D32" s="133"/>
      <c r="E32" s="134"/>
      <c r="F32" s="134"/>
      <c r="G32" s="135"/>
    </row>
    <row r="33" spans="1:7" x14ac:dyDescent="0.25">
      <c r="A33" s="46"/>
      <c r="B33" s="46"/>
      <c r="C33" s="46"/>
      <c r="D33" s="46"/>
      <c r="E33" s="46"/>
      <c r="F33" s="46"/>
      <c r="G33" s="46"/>
    </row>
    <row r="34" spans="1:7" ht="19.5" thickBot="1" x14ac:dyDescent="0.3">
      <c r="A34" s="129" t="s">
        <v>195</v>
      </c>
      <c r="B34" s="129"/>
      <c r="C34" s="129"/>
      <c r="D34" s="129"/>
      <c r="E34" s="129"/>
      <c r="F34" s="129"/>
      <c r="G34" s="129"/>
    </row>
    <row r="35" spans="1:7" ht="85.5" x14ac:dyDescent="0.25">
      <c r="A35" s="47" t="s">
        <v>10</v>
      </c>
      <c r="B35" s="47" t="s">
        <v>11</v>
      </c>
      <c r="C35" s="47" t="s">
        <v>12</v>
      </c>
      <c r="D35" s="47" t="s">
        <v>13</v>
      </c>
      <c r="E35" s="47" t="s">
        <v>14</v>
      </c>
      <c r="F35" s="47" t="s">
        <v>181</v>
      </c>
      <c r="G35" s="47" t="s">
        <v>15</v>
      </c>
    </row>
    <row r="36" spans="1:7" ht="15" customHeight="1" thickBot="1" x14ac:dyDescent="0.3">
      <c r="A36" s="62" t="s">
        <v>16</v>
      </c>
      <c r="B36" s="63"/>
      <c r="C36" s="63"/>
      <c r="D36" s="63"/>
      <c r="E36" s="63"/>
      <c r="F36" s="60" t="str">
        <f>IF(D32=Data!F3,"VYPLŇTE!",IF('Formulář finančního vypořádání'!D32=Data!F4,"NEVYPLŇUJTE!",IF('Formulář finančního vypořádání'!D32=Data!F5,"VYPLŇTE!","")))</f>
        <v/>
      </c>
      <c r="G36" s="61"/>
    </row>
    <row r="37" spans="1:7" x14ac:dyDescent="0.25">
      <c r="A37" s="48" t="s">
        <v>17</v>
      </c>
      <c r="B37" s="6"/>
      <c r="C37" s="19"/>
      <c r="D37" s="7"/>
      <c r="E37" s="7"/>
      <c r="F37" s="23"/>
      <c r="G37" s="50"/>
    </row>
    <row r="38" spans="1:7" x14ac:dyDescent="0.25">
      <c r="A38" s="48" t="s">
        <v>18</v>
      </c>
      <c r="B38" s="8"/>
      <c r="C38" s="18"/>
      <c r="D38" s="9"/>
      <c r="E38" s="9"/>
      <c r="F38" s="24"/>
      <c r="G38" s="50"/>
    </row>
    <row r="39" spans="1:7" x14ac:dyDescent="0.25">
      <c r="A39" s="48" t="s">
        <v>19</v>
      </c>
      <c r="B39" s="8"/>
      <c r="C39" s="18"/>
      <c r="D39" s="9"/>
      <c r="E39" s="9"/>
      <c r="F39" s="24"/>
      <c r="G39" s="50"/>
    </row>
    <row r="40" spans="1:7" x14ac:dyDescent="0.25">
      <c r="A40" s="48" t="s">
        <v>20</v>
      </c>
      <c r="B40" s="8"/>
      <c r="C40" s="18"/>
      <c r="D40" s="9"/>
      <c r="E40" s="9"/>
      <c r="F40" s="24"/>
      <c r="G40" s="50"/>
    </row>
    <row r="41" spans="1:7" x14ac:dyDescent="0.25">
      <c r="A41" s="48" t="s">
        <v>21</v>
      </c>
      <c r="B41" s="8"/>
      <c r="C41" s="18"/>
      <c r="D41" s="9"/>
      <c r="E41" s="9"/>
      <c r="F41" s="24"/>
      <c r="G41" s="50"/>
    </row>
    <row r="42" spans="1:7" x14ac:dyDescent="0.25">
      <c r="A42" s="48" t="s">
        <v>22</v>
      </c>
      <c r="B42" s="8"/>
      <c r="C42" s="18"/>
      <c r="D42" s="9"/>
      <c r="E42" s="9"/>
      <c r="F42" s="24"/>
      <c r="G42" s="50"/>
    </row>
    <row r="43" spans="1:7" x14ac:dyDescent="0.25">
      <c r="A43" s="48" t="s">
        <v>23</v>
      </c>
      <c r="B43" s="8"/>
      <c r="C43" s="18"/>
      <c r="D43" s="9"/>
      <c r="E43" s="9"/>
      <c r="F43" s="24"/>
      <c r="G43" s="50"/>
    </row>
    <row r="44" spans="1:7" x14ac:dyDescent="0.25">
      <c r="A44" s="48" t="s">
        <v>24</v>
      </c>
      <c r="B44" s="8"/>
      <c r="C44" s="18"/>
      <c r="D44" s="9"/>
      <c r="E44" s="9"/>
      <c r="F44" s="24"/>
      <c r="G44" s="50"/>
    </row>
    <row r="45" spans="1:7" x14ac:dyDescent="0.25">
      <c r="A45" s="48" t="s">
        <v>25</v>
      </c>
      <c r="B45" s="8"/>
      <c r="C45" s="18"/>
      <c r="D45" s="9"/>
      <c r="E45" s="9"/>
      <c r="F45" s="24"/>
      <c r="G45" s="50"/>
    </row>
    <row r="46" spans="1:7" x14ac:dyDescent="0.25">
      <c r="A46" s="48" t="s">
        <v>26</v>
      </c>
      <c r="B46" s="8"/>
      <c r="C46" s="18"/>
      <c r="D46" s="9"/>
      <c r="E46" s="9"/>
      <c r="F46" s="24"/>
      <c r="G46" s="50"/>
    </row>
    <row r="47" spans="1:7" x14ac:dyDescent="0.25">
      <c r="A47" s="48" t="s">
        <v>27</v>
      </c>
      <c r="B47" s="8"/>
      <c r="C47" s="18"/>
      <c r="D47" s="9"/>
      <c r="E47" s="9"/>
      <c r="F47" s="24"/>
      <c r="G47" s="50"/>
    </row>
    <row r="48" spans="1:7" x14ac:dyDescent="0.25">
      <c r="A48" s="48" t="s">
        <v>28</v>
      </c>
      <c r="B48" s="8"/>
      <c r="C48" s="18"/>
      <c r="D48" s="9"/>
      <c r="E48" s="9"/>
      <c r="F48" s="24"/>
      <c r="G48" s="50"/>
    </row>
    <row r="49" spans="1:7" x14ac:dyDescent="0.25">
      <c r="A49" s="48" t="s">
        <v>29</v>
      </c>
      <c r="B49" s="8"/>
      <c r="C49" s="18"/>
      <c r="D49" s="9"/>
      <c r="E49" s="9"/>
      <c r="F49" s="24"/>
      <c r="G49" s="50"/>
    </row>
    <row r="50" spans="1:7" x14ac:dyDescent="0.25">
      <c r="A50" s="48" t="s">
        <v>30</v>
      </c>
      <c r="B50" s="8"/>
      <c r="C50" s="18"/>
      <c r="D50" s="9"/>
      <c r="E50" s="9"/>
      <c r="F50" s="24"/>
      <c r="G50" s="50"/>
    </row>
    <row r="51" spans="1:7" x14ac:dyDescent="0.25">
      <c r="A51" s="48" t="s">
        <v>31</v>
      </c>
      <c r="B51" s="8"/>
      <c r="C51" s="18"/>
      <c r="D51" s="9"/>
      <c r="E51" s="9"/>
      <c r="F51" s="24"/>
      <c r="G51" s="50"/>
    </row>
    <row r="52" spans="1:7" x14ac:dyDescent="0.25">
      <c r="A52" s="48" t="s">
        <v>32</v>
      </c>
      <c r="B52" s="8"/>
      <c r="C52" s="18"/>
      <c r="D52" s="9"/>
      <c r="E52" s="9"/>
      <c r="F52" s="24"/>
      <c r="G52" s="50"/>
    </row>
    <row r="53" spans="1:7" x14ac:dyDescent="0.25">
      <c r="A53" s="48" t="s">
        <v>33</v>
      </c>
      <c r="B53" s="8"/>
      <c r="C53" s="18"/>
      <c r="D53" s="9"/>
      <c r="E53" s="9"/>
      <c r="F53" s="24"/>
      <c r="G53" s="50"/>
    </row>
    <row r="54" spans="1:7" x14ac:dyDescent="0.25">
      <c r="A54" s="48" t="s">
        <v>34</v>
      </c>
      <c r="B54" s="8"/>
      <c r="C54" s="18"/>
      <c r="D54" s="9"/>
      <c r="E54" s="9"/>
      <c r="F54" s="24"/>
      <c r="G54" s="50"/>
    </row>
    <row r="55" spans="1:7" x14ac:dyDescent="0.25">
      <c r="A55" s="48" t="s">
        <v>35</v>
      </c>
      <c r="B55" s="8"/>
      <c r="C55" s="18"/>
      <c r="D55" s="9"/>
      <c r="E55" s="9"/>
      <c r="F55" s="24"/>
      <c r="G55" s="50"/>
    </row>
    <row r="56" spans="1:7" ht="15.75" thickBot="1" x14ac:dyDescent="0.3">
      <c r="A56" s="49" t="s">
        <v>36</v>
      </c>
      <c r="B56" s="26"/>
      <c r="C56" s="27"/>
      <c r="D56" s="28"/>
      <c r="E56" s="28"/>
      <c r="F56" s="29"/>
      <c r="G56" s="51"/>
    </row>
    <row r="57" spans="1:7" ht="15" customHeight="1" thickBot="1" x14ac:dyDescent="0.3">
      <c r="A57" s="119" t="s">
        <v>37</v>
      </c>
      <c r="B57" s="120"/>
      <c r="C57" s="121"/>
      <c r="D57" s="58">
        <f>SUM(D37:D56)</f>
        <v>0</v>
      </c>
      <c r="E57" s="58">
        <f>SUM(E37:E56)</f>
        <v>0</v>
      </c>
      <c r="F57" s="53"/>
      <c r="G57" s="54"/>
    </row>
    <row r="58" spans="1:7" ht="85.5" x14ac:dyDescent="0.25">
      <c r="A58" s="47" t="s">
        <v>10</v>
      </c>
      <c r="B58" s="47" t="s">
        <v>11</v>
      </c>
      <c r="C58" s="47" t="s">
        <v>12</v>
      </c>
      <c r="D58" s="47" t="s">
        <v>13</v>
      </c>
      <c r="E58" s="47" t="s">
        <v>14</v>
      </c>
      <c r="F58" s="47" t="s">
        <v>181</v>
      </c>
      <c r="G58" s="47" t="s">
        <v>15</v>
      </c>
    </row>
    <row r="59" spans="1:7" ht="15" customHeight="1" thickBot="1" x14ac:dyDescent="0.3">
      <c r="A59" s="62" t="s">
        <v>38</v>
      </c>
      <c r="B59" s="63"/>
      <c r="C59" s="63"/>
      <c r="D59" s="63"/>
      <c r="E59" s="63"/>
      <c r="F59" s="60" t="str">
        <f>IF(D32=Data!F3,"NEVYPLŇUJTE!",IF('Formulář finančního vypořádání'!D32=Data!F4,"VYPLŇTE!",IF('Formulář finančního vypořádání'!D32=Data!F5,"VYPLŇTE!","")))</f>
        <v/>
      </c>
      <c r="G59" s="61"/>
    </row>
    <row r="60" spans="1:7" x14ac:dyDescent="0.25">
      <c r="A60" s="48" t="s">
        <v>17</v>
      </c>
      <c r="B60" s="6"/>
      <c r="C60" s="19"/>
      <c r="D60" s="7"/>
      <c r="E60" s="7"/>
      <c r="F60" s="23"/>
      <c r="G60" s="50"/>
    </row>
    <row r="61" spans="1:7" x14ac:dyDescent="0.25">
      <c r="A61" s="48" t="s">
        <v>18</v>
      </c>
      <c r="B61" s="8"/>
      <c r="C61" s="18"/>
      <c r="D61" s="9"/>
      <c r="E61" s="9"/>
      <c r="F61" s="24"/>
      <c r="G61" s="50"/>
    </row>
    <row r="62" spans="1:7" x14ac:dyDescent="0.25">
      <c r="A62" s="48" t="s">
        <v>19</v>
      </c>
      <c r="B62" s="8"/>
      <c r="C62" s="18"/>
      <c r="D62" s="9"/>
      <c r="E62" s="9"/>
      <c r="F62" s="24"/>
      <c r="G62" s="50"/>
    </row>
    <row r="63" spans="1:7" x14ac:dyDescent="0.25">
      <c r="A63" s="48" t="s">
        <v>20</v>
      </c>
      <c r="B63" s="8"/>
      <c r="C63" s="18"/>
      <c r="D63" s="9"/>
      <c r="E63" s="9"/>
      <c r="F63" s="24"/>
      <c r="G63" s="50"/>
    </row>
    <row r="64" spans="1:7" x14ac:dyDescent="0.25">
      <c r="A64" s="48" t="s">
        <v>21</v>
      </c>
      <c r="B64" s="8"/>
      <c r="C64" s="18"/>
      <c r="D64" s="9"/>
      <c r="E64" s="9"/>
      <c r="F64" s="24"/>
      <c r="G64" s="50"/>
    </row>
    <row r="65" spans="1:7" x14ac:dyDescent="0.25">
      <c r="A65" s="48" t="s">
        <v>22</v>
      </c>
      <c r="B65" s="8"/>
      <c r="C65" s="18"/>
      <c r="D65" s="9"/>
      <c r="E65" s="9"/>
      <c r="F65" s="24"/>
      <c r="G65" s="50"/>
    </row>
    <row r="66" spans="1:7" x14ac:dyDescent="0.25">
      <c r="A66" s="48" t="s">
        <v>23</v>
      </c>
      <c r="B66" s="8"/>
      <c r="C66" s="18"/>
      <c r="D66" s="9"/>
      <c r="E66" s="9"/>
      <c r="F66" s="24"/>
      <c r="G66" s="50"/>
    </row>
    <row r="67" spans="1:7" x14ac:dyDescent="0.25">
      <c r="A67" s="48" t="s">
        <v>24</v>
      </c>
      <c r="B67" s="8"/>
      <c r="C67" s="18"/>
      <c r="D67" s="9"/>
      <c r="E67" s="9"/>
      <c r="F67" s="24"/>
      <c r="G67" s="50"/>
    </row>
    <row r="68" spans="1:7" x14ac:dyDescent="0.25">
      <c r="A68" s="48" t="s">
        <v>25</v>
      </c>
      <c r="B68" s="8"/>
      <c r="C68" s="18"/>
      <c r="D68" s="9"/>
      <c r="E68" s="9"/>
      <c r="F68" s="24"/>
      <c r="G68" s="50"/>
    </row>
    <row r="69" spans="1:7" x14ac:dyDescent="0.25">
      <c r="A69" s="48" t="s">
        <v>26</v>
      </c>
      <c r="B69" s="8"/>
      <c r="C69" s="18"/>
      <c r="D69" s="9"/>
      <c r="E69" s="9"/>
      <c r="F69" s="24"/>
      <c r="G69" s="50"/>
    </row>
    <row r="70" spans="1:7" x14ac:dyDescent="0.25">
      <c r="A70" s="48" t="s">
        <v>27</v>
      </c>
      <c r="B70" s="8"/>
      <c r="C70" s="18"/>
      <c r="D70" s="9"/>
      <c r="E70" s="9"/>
      <c r="F70" s="24"/>
      <c r="G70" s="50"/>
    </row>
    <row r="71" spans="1:7" x14ac:dyDescent="0.25">
      <c r="A71" s="48" t="s">
        <v>28</v>
      </c>
      <c r="B71" s="8"/>
      <c r="C71" s="18"/>
      <c r="D71" s="9"/>
      <c r="E71" s="9"/>
      <c r="F71" s="24"/>
      <c r="G71" s="50"/>
    </row>
    <row r="72" spans="1:7" x14ac:dyDescent="0.25">
      <c r="A72" s="48" t="s">
        <v>29</v>
      </c>
      <c r="B72" s="8"/>
      <c r="C72" s="18"/>
      <c r="D72" s="9"/>
      <c r="E72" s="9"/>
      <c r="F72" s="24"/>
      <c r="G72" s="50"/>
    </row>
    <row r="73" spans="1:7" x14ac:dyDescent="0.25">
      <c r="A73" s="48" t="s">
        <v>30</v>
      </c>
      <c r="B73" s="8"/>
      <c r="C73" s="18"/>
      <c r="D73" s="9"/>
      <c r="E73" s="9"/>
      <c r="F73" s="24"/>
      <c r="G73" s="50"/>
    </row>
    <row r="74" spans="1:7" x14ac:dyDescent="0.25">
      <c r="A74" s="48" t="s">
        <v>31</v>
      </c>
      <c r="B74" s="8"/>
      <c r="C74" s="18"/>
      <c r="D74" s="9"/>
      <c r="E74" s="9"/>
      <c r="F74" s="24"/>
      <c r="G74" s="50"/>
    </row>
    <row r="75" spans="1:7" x14ac:dyDescent="0.25">
      <c r="A75" s="48" t="s">
        <v>32</v>
      </c>
      <c r="B75" s="8"/>
      <c r="C75" s="18"/>
      <c r="D75" s="9"/>
      <c r="E75" s="9"/>
      <c r="F75" s="24"/>
      <c r="G75" s="50"/>
    </row>
    <row r="76" spans="1:7" x14ac:dyDescent="0.25">
      <c r="A76" s="48" t="s">
        <v>33</v>
      </c>
      <c r="B76" s="8"/>
      <c r="C76" s="18"/>
      <c r="D76" s="9"/>
      <c r="E76" s="9"/>
      <c r="F76" s="24"/>
      <c r="G76" s="50"/>
    </row>
    <row r="77" spans="1:7" x14ac:dyDescent="0.25">
      <c r="A77" s="48" t="s">
        <v>34</v>
      </c>
      <c r="B77" s="8"/>
      <c r="C77" s="18"/>
      <c r="D77" s="9"/>
      <c r="E77" s="9"/>
      <c r="F77" s="24"/>
      <c r="G77" s="50"/>
    </row>
    <row r="78" spans="1:7" x14ac:dyDescent="0.25">
      <c r="A78" s="48" t="s">
        <v>35</v>
      </c>
      <c r="B78" s="8"/>
      <c r="C78" s="18"/>
      <c r="D78" s="9"/>
      <c r="E78" s="9"/>
      <c r="F78" s="24"/>
      <c r="G78" s="50"/>
    </row>
    <row r="79" spans="1:7" x14ac:dyDescent="0.25">
      <c r="A79" s="49" t="s">
        <v>36</v>
      </c>
      <c r="B79" s="20"/>
      <c r="C79" s="21"/>
      <c r="D79" s="22"/>
      <c r="E79" s="22"/>
      <c r="F79" s="25"/>
      <c r="G79" s="51"/>
    </row>
    <row r="80" spans="1:7" ht="15" customHeight="1" thickBot="1" x14ac:dyDescent="0.3">
      <c r="A80" s="119" t="s">
        <v>39</v>
      </c>
      <c r="B80" s="122"/>
      <c r="C80" s="123"/>
      <c r="D80" s="59">
        <f>SUM(D60:D79)</f>
        <v>0</v>
      </c>
      <c r="E80" s="59">
        <f>SUM(E60:E79)</f>
        <v>0</v>
      </c>
      <c r="F80" s="54"/>
      <c r="G80" s="54"/>
    </row>
    <row r="81" spans="1:9" ht="19.5" thickBot="1" x14ac:dyDescent="0.3">
      <c r="A81" s="137" t="s">
        <v>40</v>
      </c>
      <c r="B81" s="137"/>
      <c r="C81" s="137"/>
      <c r="D81" s="137"/>
      <c r="E81" s="137"/>
      <c r="F81" s="137"/>
      <c r="G81" s="137"/>
    </row>
    <row r="82" spans="1:9" ht="14.45" customHeight="1" thickBot="1" x14ac:dyDescent="0.3">
      <c r="A82" s="117" t="s">
        <v>182</v>
      </c>
      <c r="B82" s="117"/>
      <c r="C82" s="118"/>
      <c r="D82" s="118"/>
      <c r="E82" s="10"/>
      <c r="F82" s="64"/>
      <c r="G82" s="65"/>
    </row>
    <row r="83" spans="1:9" ht="13.9" customHeight="1" x14ac:dyDescent="0.25">
      <c r="A83" s="72" t="s">
        <v>183</v>
      </c>
      <c r="B83" s="72"/>
      <c r="C83" s="72"/>
      <c r="D83" s="72"/>
      <c r="E83" s="52">
        <f>E57+E80</f>
        <v>0</v>
      </c>
      <c r="F83" s="66"/>
      <c r="G83" s="67"/>
    </row>
    <row r="84" spans="1:9" ht="14.45" customHeight="1" thickBot="1" x14ac:dyDescent="0.3">
      <c r="A84" s="73" t="s">
        <v>184</v>
      </c>
      <c r="B84" s="75"/>
      <c r="C84" s="75"/>
      <c r="D84" s="76"/>
      <c r="E84" s="54">
        <f>E82-E83</f>
        <v>0</v>
      </c>
      <c r="F84" s="66" t="str">
        <f>IF(E84&gt;0,"NEVYČERPÁNO",IF(E84&lt;0,"PŘEČERPÁNO",""))</f>
        <v/>
      </c>
      <c r="G84" s="67"/>
      <c r="I84" s="5"/>
    </row>
    <row r="85" spans="1:9" ht="14.45" customHeight="1" thickBot="1" x14ac:dyDescent="0.3">
      <c r="A85" s="72" t="s">
        <v>185</v>
      </c>
      <c r="B85" s="72"/>
      <c r="C85" s="73"/>
      <c r="D85" s="73"/>
      <c r="E85" s="10"/>
      <c r="F85" s="68"/>
      <c r="G85" s="67"/>
      <c r="I85" s="11"/>
    </row>
    <row r="86" spans="1:9" ht="13.9" customHeight="1" thickBot="1" x14ac:dyDescent="0.3">
      <c r="A86" s="90" t="s">
        <v>186</v>
      </c>
      <c r="B86" s="90"/>
      <c r="C86" s="90"/>
      <c r="D86" s="90"/>
      <c r="E86" s="57">
        <f>IFERROR(E83/E85,0)</f>
        <v>0</v>
      </c>
      <c r="F86" s="69"/>
      <c r="G86" s="70"/>
    </row>
    <row r="87" spans="1:9" x14ac:dyDescent="0.25">
      <c r="A87" s="46"/>
      <c r="B87" s="46"/>
      <c r="C87" s="46"/>
      <c r="D87" s="46"/>
      <c r="E87" s="45"/>
      <c r="F87" s="45"/>
      <c r="G87" s="45"/>
    </row>
    <row r="88" spans="1:9" ht="15" customHeight="1" x14ac:dyDescent="0.25">
      <c r="A88" s="80" t="str">
        <f>IF('Formulář finančního vypořádání'!F84="NEVYČERPÁNO",CONCATENATE("Příjemce je povinen vrátit nevyčerpanou částku dotace ve výši",TEXT('Formulář finančního vypořádání'!E84,"### ### ###,00")," Kč na účet poskytovatele a vrácení oznámit zasláním avíza.
Formulář avíza je k dispozici na kartě Avízo tohoto sešitu."),"")</f>
        <v/>
      </c>
      <c r="B88" s="80"/>
      <c r="C88" s="80"/>
      <c r="D88" s="80"/>
      <c r="E88" s="80"/>
      <c r="F88" s="80"/>
      <c r="G88" s="80"/>
    </row>
    <row r="89" spans="1:9" x14ac:dyDescent="0.25">
      <c r="A89" s="80"/>
      <c r="B89" s="80"/>
      <c r="C89" s="80"/>
      <c r="D89" s="80"/>
      <c r="E89" s="80"/>
      <c r="F89" s="80"/>
      <c r="G89" s="80"/>
    </row>
    <row r="90" spans="1:9" x14ac:dyDescent="0.25">
      <c r="A90" s="80"/>
      <c r="B90" s="80"/>
      <c r="C90" s="80"/>
      <c r="D90" s="80"/>
      <c r="E90" s="80"/>
      <c r="F90" s="80"/>
      <c r="G90" s="80"/>
    </row>
    <row r="91" spans="1:9" x14ac:dyDescent="0.25">
      <c r="A91" s="80"/>
      <c r="B91" s="80"/>
      <c r="C91" s="80"/>
      <c r="D91" s="80"/>
      <c r="E91" s="80"/>
      <c r="F91" s="80"/>
      <c r="G91" s="80"/>
    </row>
    <row r="92" spans="1:9" ht="15.75" thickBot="1" x14ac:dyDescent="0.3">
      <c r="A92" s="45"/>
      <c r="B92" s="45"/>
      <c r="C92" s="45"/>
      <c r="D92" s="45"/>
      <c r="E92" s="45"/>
      <c r="F92" s="45"/>
      <c r="G92" s="45"/>
    </row>
    <row r="93" spans="1:9" ht="15.75" customHeight="1" thickBot="1" x14ac:dyDescent="0.3">
      <c r="A93" s="78" t="s">
        <v>41</v>
      </c>
      <c r="B93" s="78"/>
      <c r="C93" s="78"/>
      <c r="D93" s="78"/>
      <c r="E93" s="78"/>
      <c r="F93" s="79"/>
      <c r="G93" s="55">
        <f>COUNTIF(B37:B56,"&lt;&gt;")+COUNTIF(B60:B79,"&lt;&gt;")</f>
        <v>0</v>
      </c>
    </row>
    <row r="94" spans="1:9" ht="22.15" customHeight="1" x14ac:dyDescent="0.25">
      <c r="A94" s="81" t="s">
        <v>194</v>
      </c>
      <c r="B94" s="82"/>
      <c r="C94" s="82"/>
      <c r="D94" s="82"/>
      <c r="E94" s="82"/>
      <c r="F94" s="82"/>
      <c r="G94" s="83"/>
    </row>
    <row r="95" spans="1:9" ht="15" customHeight="1" x14ac:dyDescent="0.25">
      <c r="A95" s="84" t="s">
        <v>204</v>
      </c>
      <c r="B95" s="85"/>
      <c r="C95" s="85"/>
      <c r="D95" s="85"/>
      <c r="E95" s="85"/>
      <c r="F95" s="85"/>
      <c r="G95" s="86"/>
    </row>
    <row r="96" spans="1:9" x14ac:dyDescent="0.25">
      <c r="A96" s="84"/>
      <c r="B96" s="85"/>
      <c r="C96" s="85"/>
      <c r="D96" s="85"/>
      <c r="E96" s="85"/>
      <c r="F96" s="85"/>
      <c r="G96" s="86"/>
    </row>
    <row r="97" spans="1:7" x14ac:dyDescent="0.25">
      <c r="A97" s="84"/>
      <c r="B97" s="85"/>
      <c r="C97" s="85"/>
      <c r="D97" s="85"/>
      <c r="E97" s="85"/>
      <c r="F97" s="85"/>
      <c r="G97" s="86"/>
    </row>
    <row r="98" spans="1:7" x14ac:dyDescent="0.25">
      <c r="A98" s="84"/>
      <c r="B98" s="85"/>
      <c r="C98" s="85"/>
      <c r="D98" s="85"/>
      <c r="E98" s="85"/>
      <c r="F98" s="85"/>
      <c r="G98" s="86"/>
    </row>
    <row r="99" spans="1:7" x14ac:dyDescent="0.25">
      <c r="A99" s="84"/>
      <c r="B99" s="85"/>
      <c r="C99" s="85"/>
      <c r="D99" s="85"/>
      <c r="E99" s="85"/>
      <c r="F99" s="85"/>
      <c r="G99" s="86"/>
    </row>
    <row r="100" spans="1:7" x14ac:dyDescent="0.25">
      <c r="A100" s="84"/>
      <c r="B100" s="85"/>
      <c r="C100" s="85"/>
      <c r="D100" s="85"/>
      <c r="E100" s="85"/>
      <c r="F100" s="85"/>
      <c r="G100" s="86"/>
    </row>
    <row r="101" spans="1:7" x14ac:dyDescent="0.25">
      <c r="A101" s="84"/>
      <c r="B101" s="85"/>
      <c r="C101" s="85"/>
      <c r="D101" s="85"/>
      <c r="E101" s="85"/>
      <c r="F101" s="85"/>
      <c r="G101" s="86"/>
    </row>
    <row r="102" spans="1:7" x14ac:dyDescent="0.25">
      <c r="A102" s="84"/>
      <c r="B102" s="85"/>
      <c r="C102" s="85"/>
      <c r="D102" s="85"/>
      <c r="E102" s="85"/>
      <c r="F102" s="85"/>
      <c r="G102" s="86"/>
    </row>
    <row r="103" spans="1:7" x14ac:dyDescent="0.25">
      <c r="A103" s="84"/>
      <c r="B103" s="85"/>
      <c r="C103" s="85"/>
      <c r="D103" s="85"/>
      <c r="E103" s="85"/>
      <c r="F103" s="85"/>
      <c r="G103" s="86"/>
    </row>
    <row r="104" spans="1:7" x14ac:dyDescent="0.25">
      <c r="A104" s="84"/>
      <c r="B104" s="85"/>
      <c r="C104" s="85"/>
      <c r="D104" s="85"/>
      <c r="E104" s="85"/>
      <c r="F104" s="85"/>
      <c r="G104" s="86"/>
    </row>
    <row r="105" spans="1:7" x14ac:dyDescent="0.25">
      <c r="A105" s="84"/>
      <c r="B105" s="85"/>
      <c r="C105" s="85"/>
      <c r="D105" s="85"/>
      <c r="E105" s="85"/>
      <c r="F105" s="85"/>
      <c r="G105" s="86"/>
    </row>
    <row r="106" spans="1:7" x14ac:dyDescent="0.25">
      <c r="A106" s="84"/>
      <c r="B106" s="85"/>
      <c r="C106" s="85"/>
      <c r="D106" s="85"/>
      <c r="E106" s="85"/>
      <c r="F106" s="85"/>
      <c r="G106" s="86"/>
    </row>
    <row r="107" spans="1:7" x14ac:dyDescent="0.25">
      <c r="A107" s="84"/>
      <c r="B107" s="85"/>
      <c r="C107" s="85"/>
      <c r="D107" s="85"/>
      <c r="E107" s="85"/>
      <c r="F107" s="85"/>
      <c r="G107" s="86"/>
    </row>
    <row r="108" spans="1:7" x14ac:dyDescent="0.25">
      <c r="A108" s="84"/>
      <c r="B108" s="85"/>
      <c r="C108" s="85"/>
      <c r="D108" s="85"/>
      <c r="E108" s="85"/>
      <c r="F108" s="85"/>
      <c r="G108" s="86"/>
    </row>
    <row r="109" spans="1:7" ht="15.75" thickBot="1" x14ac:dyDescent="0.3">
      <c r="A109" s="87"/>
      <c r="B109" s="88"/>
      <c r="C109" s="88"/>
      <c r="D109" s="88"/>
      <c r="E109" s="88"/>
      <c r="F109" s="88"/>
      <c r="G109" s="89"/>
    </row>
    <row r="110" spans="1:7" ht="15.75" customHeight="1" thickBot="1" x14ac:dyDescent="0.3">
      <c r="A110" s="71" t="s">
        <v>42</v>
      </c>
      <c r="B110" s="71"/>
      <c r="C110" s="71"/>
      <c r="D110" s="74" t="s">
        <v>187</v>
      </c>
      <c r="E110" s="74"/>
      <c r="F110" s="77" t="s">
        <v>188</v>
      </c>
      <c r="G110" s="77"/>
    </row>
    <row r="111" spans="1:7" ht="15.75" thickBot="1" x14ac:dyDescent="0.3">
      <c r="A111" s="72"/>
      <c r="B111" s="72"/>
      <c r="C111" s="73"/>
      <c r="D111" s="95"/>
      <c r="E111" s="96"/>
      <c r="F111" s="92">
        <f ca="1">TODAY()</f>
        <v>45573</v>
      </c>
      <c r="G111" s="93"/>
    </row>
    <row r="112" spans="1:7" ht="15.75" customHeight="1" thickBot="1" x14ac:dyDescent="0.3">
      <c r="A112" s="72" t="s">
        <v>43</v>
      </c>
      <c r="B112" s="72"/>
      <c r="C112" s="72"/>
      <c r="D112" s="74" t="s">
        <v>189</v>
      </c>
      <c r="E112" s="74"/>
      <c r="F112" s="94" t="s">
        <v>190</v>
      </c>
      <c r="G112" s="94"/>
    </row>
    <row r="113" spans="1:7" ht="15.75" thickBot="1" x14ac:dyDescent="0.3">
      <c r="A113" s="72"/>
      <c r="B113" s="72"/>
      <c r="C113" s="73"/>
      <c r="D113" s="95"/>
      <c r="E113" s="96"/>
      <c r="F113" s="95"/>
      <c r="G113" s="96"/>
    </row>
    <row r="114" spans="1:7" ht="15.75" customHeight="1" thickBot="1" x14ac:dyDescent="0.3">
      <c r="A114" s="72" t="s">
        <v>44</v>
      </c>
      <c r="B114" s="72"/>
      <c r="C114" s="72"/>
      <c r="D114" s="106" t="s">
        <v>191</v>
      </c>
      <c r="E114" s="107"/>
      <c r="F114" s="107"/>
      <c r="G114" s="108"/>
    </row>
    <row r="115" spans="1:7" ht="15.75" thickBot="1" x14ac:dyDescent="0.3">
      <c r="A115" s="72"/>
      <c r="B115" s="72"/>
      <c r="C115" s="73"/>
      <c r="D115" s="109"/>
      <c r="E115" s="110"/>
      <c r="F115" s="110"/>
      <c r="G115" s="111"/>
    </row>
    <row r="116" spans="1:7" ht="15.75" customHeight="1" x14ac:dyDescent="0.25">
      <c r="A116" s="72"/>
      <c r="B116" s="72"/>
      <c r="C116" s="73"/>
      <c r="D116" s="112" t="s">
        <v>192</v>
      </c>
      <c r="E116" s="112"/>
      <c r="F116" s="112" t="s">
        <v>193</v>
      </c>
      <c r="G116" s="112"/>
    </row>
    <row r="117" spans="1:7" ht="15.75" customHeight="1" thickBot="1" x14ac:dyDescent="0.3">
      <c r="A117" s="72"/>
      <c r="B117" s="72"/>
      <c r="C117" s="73"/>
      <c r="D117" s="113"/>
      <c r="E117" s="113"/>
      <c r="F117" s="113"/>
      <c r="G117" s="113"/>
    </row>
    <row r="118" spans="1:7" x14ac:dyDescent="0.25">
      <c r="A118" s="72"/>
      <c r="B118" s="72"/>
      <c r="C118" s="73"/>
      <c r="D118" s="103"/>
      <c r="E118" s="97"/>
      <c r="F118" s="97"/>
      <c r="G118" s="98"/>
    </row>
    <row r="119" spans="1:7" x14ac:dyDescent="0.25">
      <c r="A119" s="72"/>
      <c r="B119" s="72"/>
      <c r="C119" s="73"/>
      <c r="D119" s="104"/>
      <c r="E119" s="99"/>
      <c r="F119" s="99"/>
      <c r="G119" s="100"/>
    </row>
    <row r="120" spans="1:7" x14ac:dyDescent="0.25">
      <c r="A120" s="72"/>
      <c r="B120" s="72"/>
      <c r="C120" s="73"/>
      <c r="D120" s="104"/>
      <c r="E120" s="99"/>
      <c r="F120" s="99"/>
      <c r="G120" s="100"/>
    </row>
    <row r="121" spans="1:7" ht="15.75" thickBot="1" x14ac:dyDescent="0.3">
      <c r="A121" s="90"/>
      <c r="B121" s="90"/>
      <c r="C121" s="91"/>
      <c r="D121" s="105"/>
      <c r="E121" s="101"/>
      <c r="F121" s="101"/>
      <c r="G121" s="102"/>
    </row>
  </sheetData>
  <mergeCells count="69"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F36:G36"/>
    <mergeCell ref="A59:E59"/>
    <mergeCell ref="F59:G59"/>
    <mergeCell ref="F82:G82"/>
    <mergeCell ref="F83:G83"/>
  </mergeCells>
  <conditionalFormatting sqref="B60:D79 F60:F79">
    <cfRule type="expression" dxfId="3" priority="7">
      <formula>$F$59="NEVYPLŇUJTE!"</formula>
    </cfRule>
  </conditionalFormatting>
  <conditionalFormatting sqref="B37:F56">
    <cfRule type="expression" dxfId="2" priority="6">
      <formula>$F$36="NEVYPLŇUJTE!"</formula>
    </cfRule>
  </conditionalFormatting>
  <conditionalFormatting sqref="E37:E56">
    <cfRule type="expression" dxfId="1" priority="5">
      <formula>E37&gt;D37</formula>
    </cfRule>
  </conditionalFormatting>
  <conditionalFormatting sqref="E60:E79">
    <cfRule type="expression" dxfId="0" priority="1">
      <formula>$F$59="NEVYPLŇUJTE!"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 xr:uid="{00000000-0002-0000-0000-000000000000}">
      <formula1>Var_dph</formula1>
    </dataValidation>
    <dataValidation type="list" allowBlank="1" showInputMessage="1" showErrorMessage="1" errorTitle="DPH" error="Je nutné vybrat variantu." promptTitle="DPH" prompt="Vyberte variantu." sqref="D30:G30" xr:uid="{00000000-0002-0000-0000-000001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 xr:uid="{00000000-0002-0000-0000-000002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D22:G22" xr:uid="{00000000-0002-0000-0000-000003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E79" xr:uid="{00000000-0002-0000-0000-000004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F60:F79" xr:uid="{00000000-0002-0000-0000-000005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 xr:uid="{00000000-0002-0000-0000-000006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 xr:uid="{00000000-0002-0000-0000-000007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 xr:uid="{00000000-0002-0000-0000-000008000000}">
      <formula1>0</formula1>
    </dataValidation>
    <dataValidation type="list" allowBlank="1" showInputMessage="1" showErrorMessage="1" sqref="D26:G26" xr:uid="{00000000-0002-0000-0000-000009000000}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A000000}">
          <x14:formula1>
            <xm:f>Data!$F$3:$F$4</xm:f>
          </x14:formula1>
          <xm:sqref>D32:G32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G48"/>
  <sheetViews>
    <sheetView showZeros="0" zoomScale="130" zoomScaleNormal="130" workbookViewId="0">
      <selection activeCell="A13" sqref="A13:E13"/>
    </sheetView>
  </sheetViews>
  <sheetFormatPr defaultColWidth="9.140625"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ht="31.15" customHeight="1" thickBot="1" x14ac:dyDescent="0.3">
      <c r="A1" s="188" t="s">
        <v>0</v>
      </c>
      <c r="B1" s="188"/>
      <c r="C1" s="188"/>
      <c r="D1" s="188"/>
      <c r="E1" s="188"/>
    </row>
    <row r="2" spans="1:5" ht="15" customHeight="1" x14ac:dyDescent="0.25">
      <c r="A2" s="193" t="s">
        <v>1</v>
      </c>
      <c r="B2" s="194"/>
      <c r="C2" s="195"/>
      <c r="D2" s="196" t="s">
        <v>2</v>
      </c>
      <c r="E2" s="197"/>
    </row>
    <row r="3" spans="1:5" ht="15" customHeight="1" x14ac:dyDescent="0.25">
      <c r="A3" s="74" t="s">
        <v>196</v>
      </c>
      <c r="B3" s="74"/>
      <c r="C3" s="74"/>
      <c r="D3" s="74"/>
      <c r="E3" s="74"/>
    </row>
    <row r="4" spans="1:5" x14ac:dyDescent="0.25">
      <c r="A4" s="74"/>
      <c r="B4" s="74"/>
      <c r="C4" s="74"/>
      <c r="D4" s="74"/>
      <c r="E4" s="74"/>
    </row>
    <row r="5" spans="1:5" x14ac:dyDescent="0.25">
      <c r="A5" s="74"/>
      <c r="B5" s="74"/>
      <c r="C5" s="74"/>
      <c r="D5" s="74"/>
      <c r="E5" s="74"/>
    </row>
    <row r="6" spans="1:5" x14ac:dyDescent="0.25">
      <c r="A6" s="74"/>
      <c r="B6" s="74"/>
      <c r="C6" s="74"/>
      <c r="D6" s="74"/>
      <c r="E6" s="74"/>
    </row>
    <row r="7" spans="1:5" x14ac:dyDescent="0.25">
      <c r="A7" s="74"/>
      <c r="B7" s="74"/>
      <c r="C7" s="74"/>
      <c r="D7" s="74"/>
      <c r="E7" s="74"/>
    </row>
    <row r="8" spans="1:5" x14ac:dyDescent="0.25">
      <c r="A8" s="74"/>
      <c r="B8" s="74"/>
      <c r="C8" s="74"/>
      <c r="D8" s="71"/>
      <c r="E8" s="71"/>
    </row>
    <row r="9" spans="1:5" ht="15" customHeight="1" x14ac:dyDescent="0.25">
      <c r="A9" s="74"/>
      <c r="B9" s="74"/>
      <c r="C9" s="74"/>
      <c r="D9" s="140" t="s">
        <v>3</v>
      </c>
      <c r="E9" s="140"/>
    </row>
    <row r="10" spans="1:5" x14ac:dyDescent="0.25">
      <c r="A10" s="74"/>
      <c r="B10" s="74"/>
      <c r="C10" s="74"/>
      <c r="D10" s="74"/>
      <c r="E10" s="74"/>
    </row>
    <row r="11" spans="1:5" ht="15.75" thickBot="1" x14ac:dyDescent="0.3">
      <c r="A11" s="141"/>
      <c r="B11" s="141"/>
      <c r="C11" s="141"/>
      <c r="D11" s="141"/>
      <c r="E11" s="141"/>
    </row>
    <row r="12" spans="1:5" x14ac:dyDescent="0.25">
      <c r="A12" s="45"/>
      <c r="B12" s="45"/>
      <c r="C12" s="45"/>
      <c r="D12" s="46"/>
      <c r="E12" s="46"/>
    </row>
    <row r="13" spans="1:5" ht="21" customHeight="1" x14ac:dyDescent="0.25">
      <c r="A13" s="129" t="s">
        <v>47</v>
      </c>
      <c r="B13" s="129"/>
      <c r="C13" s="129"/>
      <c r="D13" s="129"/>
      <c r="E13" s="129"/>
    </row>
    <row r="14" spans="1:5" ht="6.6" customHeight="1" x14ac:dyDescent="0.25">
      <c r="A14" s="45"/>
      <c r="B14" s="45"/>
      <c r="C14" s="45"/>
      <c r="D14" s="46"/>
      <c r="E14" s="46"/>
    </row>
    <row r="15" spans="1:5" ht="19.5" thickBot="1" x14ac:dyDescent="0.3">
      <c r="A15" s="129" t="s">
        <v>4</v>
      </c>
      <c r="B15" s="129"/>
      <c r="C15" s="129"/>
      <c r="D15" s="129"/>
      <c r="E15" s="129"/>
    </row>
    <row r="16" spans="1:5" ht="15" customHeight="1" x14ac:dyDescent="0.25">
      <c r="A16" s="117" t="s">
        <v>5</v>
      </c>
      <c r="B16" s="124"/>
      <c r="C16" s="130" t="str">
        <f>'Formulář finančního vypořádání'!D18</f>
        <v>Individuální žádosti o dotace odboru školství, mládeže a tělovýchovy</v>
      </c>
      <c r="D16" s="131"/>
      <c r="E16" s="132"/>
    </row>
    <row r="17" spans="1:7" x14ac:dyDescent="0.25">
      <c r="A17" s="72"/>
      <c r="B17" s="125"/>
      <c r="C17" s="126"/>
      <c r="D17" s="127"/>
      <c r="E17" s="128"/>
    </row>
    <row r="18" spans="1:7" x14ac:dyDescent="0.25">
      <c r="A18" s="72"/>
      <c r="B18" s="125"/>
      <c r="C18" s="189"/>
      <c r="D18" s="190"/>
      <c r="E18" s="191"/>
    </row>
    <row r="19" spans="1:7" ht="14.45" customHeight="1" x14ac:dyDescent="0.25">
      <c r="A19" s="72" t="s">
        <v>197</v>
      </c>
      <c r="B19" s="73"/>
      <c r="C19" s="126">
        <f>'Formulář finančního vypořádání'!D21</f>
        <v>0</v>
      </c>
      <c r="D19" s="127"/>
      <c r="E19" s="128"/>
    </row>
    <row r="20" spans="1:7" ht="13.9" customHeight="1" x14ac:dyDescent="0.25">
      <c r="A20" s="72" t="s">
        <v>180</v>
      </c>
      <c r="B20" s="73"/>
      <c r="C20" s="198">
        <f>'Formulář finančního vypořádání'!D22</f>
        <v>0</v>
      </c>
      <c r="D20" s="199"/>
      <c r="E20" s="200"/>
    </row>
    <row r="21" spans="1:7" ht="28.15" customHeight="1" thickBot="1" x14ac:dyDescent="0.3">
      <c r="A21" s="90" t="s">
        <v>6</v>
      </c>
      <c r="B21" s="91"/>
      <c r="C21" s="201">
        <f>'Formulář finančního vypořádání'!D23</f>
        <v>0</v>
      </c>
      <c r="D21" s="202"/>
      <c r="E21" s="203"/>
    </row>
    <row r="22" spans="1:7" x14ac:dyDescent="0.25">
      <c r="A22" s="46"/>
      <c r="B22" s="46"/>
      <c r="C22" s="46"/>
      <c r="D22" s="46"/>
      <c r="E22" s="46"/>
    </row>
    <row r="23" spans="1:7" ht="19.5" thickBot="1" x14ac:dyDescent="0.3">
      <c r="A23" s="129" t="s">
        <v>7</v>
      </c>
      <c r="B23" s="129"/>
      <c r="C23" s="129"/>
      <c r="D23" s="129"/>
      <c r="E23" s="129"/>
    </row>
    <row r="24" spans="1:7" x14ac:dyDescent="0.25">
      <c r="A24" s="117" t="s">
        <v>8</v>
      </c>
      <c r="B24" s="117"/>
      <c r="C24" s="131">
        <f>'Formulář finančního vypořádání'!D26</f>
        <v>0</v>
      </c>
      <c r="D24" s="131"/>
      <c r="E24" s="132"/>
      <c r="G24" s="5"/>
    </row>
    <row r="25" spans="1:7" x14ac:dyDescent="0.25">
      <c r="A25" s="114" t="str">
        <f>'Formulář finančního vypořádání'!A27</f>
        <v/>
      </c>
      <c r="B25" s="114"/>
      <c r="C25" s="127">
        <f>'Formulář finančního vypořádání'!D27</f>
        <v>0</v>
      </c>
      <c r="D25" s="127"/>
      <c r="E25" s="128"/>
    </row>
    <row r="26" spans="1:7" x14ac:dyDescent="0.25">
      <c r="A26" s="114"/>
      <c r="B26" s="114"/>
      <c r="C26" s="127"/>
      <c r="D26" s="127"/>
      <c r="E26" s="128"/>
    </row>
    <row r="27" spans="1:7" ht="15.75" thickBot="1" x14ac:dyDescent="0.3">
      <c r="A27" s="154" t="str">
        <f>'Formulář finančního vypořádání'!A29</f>
        <v/>
      </c>
      <c r="B27" s="155"/>
      <c r="C27" s="156">
        <f>'Formulář finančního vypořádání'!D29</f>
        <v>0</v>
      </c>
      <c r="D27" s="157"/>
      <c r="E27" s="158"/>
    </row>
    <row r="28" spans="1:7" x14ac:dyDescent="0.25">
      <c r="A28" s="56"/>
      <c r="B28" s="56"/>
      <c r="C28" s="56"/>
      <c r="D28" s="56"/>
      <c r="E28" s="56"/>
    </row>
    <row r="29" spans="1:7" ht="19.5" thickBot="1" x14ac:dyDescent="0.3">
      <c r="A29" s="129" t="s">
        <v>198</v>
      </c>
      <c r="B29" s="129"/>
      <c r="C29" s="129"/>
      <c r="D29" s="129"/>
      <c r="E29" s="129"/>
    </row>
    <row r="30" spans="1:7" x14ac:dyDescent="0.25">
      <c r="A30" s="118" t="s">
        <v>48</v>
      </c>
      <c r="B30" s="159"/>
      <c r="C30" s="160" t="s">
        <v>199</v>
      </c>
      <c r="D30" s="161"/>
      <c r="E30" s="162"/>
    </row>
    <row r="31" spans="1:7" x14ac:dyDescent="0.25">
      <c r="A31" s="72" t="s">
        <v>49</v>
      </c>
      <c r="B31" s="73"/>
      <c r="C31" s="104"/>
      <c r="D31" s="99"/>
      <c r="E31" s="100"/>
    </row>
    <row r="32" spans="1:7" x14ac:dyDescent="0.25">
      <c r="A32" s="72" t="s">
        <v>50</v>
      </c>
      <c r="B32" s="73"/>
      <c r="C32" s="104"/>
      <c r="D32" s="99"/>
      <c r="E32" s="100"/>
    </row>
    <row r="33" spans="1:5" ht="15.75" thickBot="1" x14ac:dyDescent="0.3">
      <c r="A33" s="90" t="s">
        <v>51</v>
      </c>
      <c r="B33" s="116"/>
      <c r="C33" s="163"/>
      <c r="D33" s="164"/>
      <c r="E33" s="165"/>
    </row>
    <row r="34" spans="1:5" x14ac:dyDescent="0.25">
      <c r="A34" s="56"/>
      <c r="B34" s="56"/>
      <c r="C34" s="56"/>
      <c r="D34" s="56"/>
      <c r="E34" s="56"/>
    </row>
    <row r="35" spans="1:5" ht="15" customHeight="1" x14ac:dyDescent="0.25">
      <c r="A35" s="80" t="str">
        <f>IF('Formulář finančního vypořádání'!F84="NEVYČERPÁNO",CONCATENATE("Dne ",TEXT('Avízo - k vrácení dotace'!C33,"dd.mm.rrrr")," jsme Vám na základě finančního vypořádání poskytnuté dotace z rozpočtu Karlovarského kraje zaslali na účet Karlovarského kraje číslo ",'Avízo - k vrácení dotace'!C30,", variabilní symbol ",'Avízo - k vrácení dotace'!C31,", specifický symbol ",'Avízo - k vrácení dotace'!C32,", nevyužitou částku dotace ve výši",TEXT('Formulář finančního vypořádání'!E84,"### ### ###,00")," Kč."),"")</f>
        <v/>
      </c>
      <c r="B35" s="80"/>
      <c r="C35" s="80"/>
      <c r="D35" s="80"/>
      <c r="E35" s="80"/>
    </row>
    <row r="36" spans="1:5" x14ac:dyDescent="0.25">
      <c r="A36" s="80"/>
      <c r="B36" s="80"/>
      <c r="C36" s="80"/>
      <c r="D36" s="80"/>
      <c r="E36" s="80"/>
    </row>
    <row r="37" spans="1:5" x14ac:dyDescent="0.25">
      <c r="A37" s="80"/>
      <c r="B37" s="80"/>
      <c r="C37" s="80"/>
      <c r="D37" s="80"/>
      <c r="E37" s="80"/>
    </row>
    <row r="38" spans="1:5" x14ac:dyDescent="0.25">
      <c r="A38" s="80"/>
      <c r="B38" s="80"/>
      <c r="C38" s="80"/>
      <c r="D38" s="80"/>
      <c r="E38" s="80"/>
    </row>
    <row r="39" spans="1:5" ht="19.5" thickBot="1" x14ac:dyDescent="0.3">
      <c r="A39" s="192" t="s">
        <v>202</v>
      </c>
      <c r="B39" s="192"/>
      <c r="C39" s="192"/>
      <c r="D39" s="192"/>
      <c r="E39" s="192"/>
    </row>
    <row r="40" spans="1:5" ht="15.75" thickBot="1" x14ac:dyDescent="0.3">
      <c r="A40" s="166" t="s">
        <v>42</v>
      </c>
      <c r="B40" s="168" t="s">
        <v>187</v>
      </c>
      <c r="C40" s="168"/>
      <c r="D40" s="117" t="s">
        <v>188</v>
      </c>
      <c r="E40" s="117"/>
    </row>
    <row r="41" spans="1:5" ht="15.75" thickBot="1" x14ac:dyDescent="0.3">
      <c r="A41" s="167"/>
      <c r="B41" s="95">
        <f>'Formulář finančního vypořádání'!B111</f>
        <v>0</v>
      </c>
      <c r="C41" s="169"/>
      <c r="D41" s="92">
        <f ca="1">TODAY()</f>
        <v>45573</v>
      </c>
      <c r="E41" s="93"/>
    </row>
    <row r="42" spans="1:5" ht="15.75" thickBot="1" x14ac:dyDescent="0.3">
      <c r="A42" s="170" t="s">
        <v>44</v>
      </c>
      <c r="B42" s="74" t="s">
        <v>191</v>
      </c>
      <c r="C42" s="74"/>
      <c r="D42" s="94"/>
      <c r="E42" s="94"/>
    </row>
    <row r="43" spans="1:5" ht="15.75" thickBot="1" x14ac:dyDescent="0.3">
      <c r="A43" s="171"/>
      <c r="B43" s="95">
        <f>'Formulář finančního vypořádání'!B115</f>
        <v>0</v>
      </c>
      <c r="C43" s="173"/>
      <c r="D43" s="173"/>
      <c r="E43" s="169"/>
    </row>
    <row r="44" spans="1:5" ht="15.75" customHeight="1" thickBot="1" x14ac:dyDescent="0.3">
      <c r="A44" s="171"/>
      <c r="B44" s="186" t="s">
        <v>192</v>
      </c>
      <c r="C44" s="187"/>
      <c r="D44" s="186" t="s">
        <v>193</v>
      </c>
      <c r="E44" s="187"/>
    </row>
    <row r="45" spans="1:5" x14ac:dyDescent="0.25">
      <c r="A45" s="171"/>
      <c r="B45" s="174"/>
      <c r="C45" s="175"/>
      <c r="D45" s="180"/>
      <c r="E45" s="181"/>
    </row>
    <row r="46" spans="1:5" x14ac:dyDescent="0.25">
      <c r="A46" s="171"/>
      <c r="B46" s="176"/>
      <c r="C46" s="177"/>
      <c r="D46" s="182"/>
      <c r="E46" s="183"/>
    </row>
    <row r="47" spans="1:5" x14ac:dyDescent="0.25">
      <c r="A47" s="171"/>
      <c r="B47" s="176"/>
      <c r="C47" s="177"/>
      <c r="D47" s="182"/>
      <c r="E47" s="183"/>
    </row>
    <row r="48" spans="1:5" ht="15.75" thickBot="1" x14ac:dyDescent="0.3">
      <c r="A48" s="172"/>
      <c r="B48" s="178"/>
      <c r="C48" s="179"/>
      <c r="D48" s="184"/>
      <c r="E48" s="185"/>
    </row>
  </sheetData>
  <mergeCells count="47">
    <mergeCell ref="A39:E39"/>
    <mergeCell ref="A2:C2"/>
    <mergeCell ref="D2:E2"/>
    <mergeCell ref="A3:C11"/>
    <mergeCell ref="D3:E8"/>
    <mergeCell ref="D9:E9"/>
    <mergeCell ref="D10:E11"/>
    <mergeCell ref="A19:B19"/>
    <mergeCell ref="C19:E19"/>
    <mergeCell ref="A20:B20"/>
    <mergeCell ref="C20:E20"/>
    <mergeCell ref="A23:E23"/>
    <mergeCell ref="A24:B24"/>
    <mergeCell ref="C24:E24"/>
    <mergeCell ref="A21:B21"/>
    <mergeCell ref="C21:E21"/>
    <mergeCell ref="A1:E1"/>
    <mergeCell ref="A13:E13"/>
    <mergeCell ref="A15:E15"/>
    <mergeCell ref="A16:B18"/>
    <mergeCell ref="C16:E18"/>
    <mergeCell ref="A42:A48"/>
    <mergeCell ref="B42:E42"/>
    <mergeCell ref="B43:E43"/>
    <mergeCell ref="B45:C48"/>
    <mergeCell ref="D45:E48"/>
    <mergeCell ref="B44:C44"/>
    <mergeCell ref="D44:E44"/>
    <mergeCell ref="A40:A41"/>
    <mergeCell ref="B40:C40"/>
    <mergeCell ref="D40:E40"/>
    <mergeCell ref="B41:C41"/>
    <mergeCell ref="D41:E41"/>
    <mergeCell ref="A25:B26"/>
    <mergeCell ref="C25:E26"/>
    <mergeCell ref="A35:E38"/>
    <mergeCell ref="A27:B27"/>
    <mergeCell ref="C27:E27"/>
    <mergeCell ref="A29:E29"/>
    <mergeCell ref="A30:B30"/>
    <mergeCell ref="C30:E30"/>
    <mergeCell ref="A31:B31"/>
    <mergeCell ref="C31:E31"/>
    <mergeCell ref="A32:B32"/>
    <mergeCell ref="C32:E32"/>
    <mergeCell ref="A33:B33"/>
    <mergeCell ref="C33:E33"/>
  </mergeCells>
  <pageMargins left="0.82677165354330717" right="0.23622047244094491" top="0.94488188976377963" bottom="0.55118110236220474" header="0.31496062992125984" footer="0.31496062992125984"/>
  <pageSetup paperSize="9" fitToWidth="0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E34"/>
  <sheetViews>
    <sheetView topLeftCell="B1" zoomScale="170" zoomScaleNormal="170" workbookViewId="0">
      <selection activeCell="G7" sqref="G7"/>
    </sheetView>
  </sheetViews>
  <sheetFormatPr defaultColWidth="9.140625"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204" t="s">
        <v>52</v>
      </c>
      <c r="B1" s="204"/>
      <c r="C1" s="204"/>
      <c r="D1" s="204"/>
      <c r="E1" s="204"/>
    </row>
    <row r="2" spans="1:5" ht="15.75" thickBot="1" x14ac:dyDescent="0.3">
      <c r="A2" s="205" t="s">
        <v>53</v>
      </c>
      <c r="B2" s="212" t="s">
        <v>54</v>
      </c>
      <c r="C2" s="212"/>
      <c r="D2" s="212"/>
      <c r="E2" s="212"/>
    </row>
    <row r="3" spans="1:5" ht="15.75" thickBot="1" x14ac:dyDescent="0.3">
      <c r="A3" s="206"/>
      <c r="B3" s="208"/>
      <c r="C3" s="209"/>
      <c r="D3" s="209"/>
      <c r="E3" s="210"/>
    </row>
    <row r="4" spans="1:5" ht="15.75" thickBot="1" x14ac:dyDescent="0.3">
      <c r="A4" s="205"/>
      <c r="B4" s="207" t="s">
        <v>55</v>
      </c>
      <c r="C4" s="207"/>
      <c r="D4" s="207"/>
      <c r="E4" s="207"/>
    </row>
    <row r="5" spans="1:5" ht="15.75" thickBot="1" x14ac:dyDescent="0.3">
      <c r="A5" s="206"/>
      <c r="B5" s="208"/>
      <c r="C5" s="209"/>
      <c r="D5" s="209"/>
      <c r="E5" s="210"/>
    </row>
    <row r="6" spans="1:5" ht="15.75" thickBot="1" x14ac:dyDescent="0.3">
      <c r="A6" s="205"/>
      <c r="B6" s="207" t="s">
        <v>56</v>
      </c>
      <c r="C6" s="207"/>
      <c r="D6" s="207"/>
      <c r="E6" s="207"/>
    </row>
    <row r="7" spans="1:5" ht="15.75" thickBot="1" x14ac:dyDescent="0.3">
      <c r="A7" s="206"/>
      <c r="B7" s="208"/>
      <c r="C7" s="209"/>
      <c r="D7" s="209"/>
      <c r="E7" s="210"/>
    </row>
    <row r="8" spans="1:5" ht="15.75" thickBot="1" x14ac:dyDescent="0.3">
      <c r="A8" s="205"/>
      <c r="B8" s="207" t="s">
        <v>57</v>
      </c>
      <c r="C8" s="207"/>
      <c r="D8" s="207"/>
      <c r="E8" s="207"/>
    </row>
    <row r="9" spans="1:5" ht="15.75" thickBot="1" x14ac:dyDescent="0.3">
      <c r="A9" s="206"/>
      <c r="B9" s="208"/>
      <c r="C9" s="209"/>
      <c r="D9" s="209"/>
      <c r="E9" s="210"/>
    </row>
    <row r="10" spans="1:5" ht="15.75" thickBot="1" x14ac:dyDescent="0.3">
      <c r="A10" s="205"/>
      <c r="B10" s="211" t="s">
        <v>58</v>
      </c>
      <c r="C10" s="211"/>
      <c r="D10" s="211"/>
      <c r="E10" s="211"/>
    </row>
    <row r="11" spans="1:5" x14ac:dyDescent="0.25">
      <c r="A11" s="206"/>
      <c r="B11" s="103"/>
      <c r="C11" s="97"/>
      <c r="D11" s="97"/>
      <c r="E11" s="98"/>
    </row>
    <row r="12" spans="1:5" x14ac:dyDescent="0.25">
      <c r="A12" s="206"/>
      <c r="B12" s="104"/>
      <c r="C12" s="99"/>
      <c r="D12" s="99"/>
      <c r="E12" s="100"/>
    </row>
    <row r="13" spans="1:5" x14ac:dyDescent="0.25">
      <c r="A13" s="206"/>
      <c r="B13" s="104"/>
      <c r="C13" s="99"/>
      <c r="D13" s="99"/>
      <c r="E13" s="100"/>
    </row>
    <row r="14" spans="1:5" x14ac:dyDescent="0.25">
      <c r="A14" s="206"/>
      <c r="B14" s="104"/>
      <c r="C14" s="99"/>
      <c r="D14" s="99"/>
      <c r="E14" s="100"/>
    </row>
    <row r="15" spans="1:5" x14ac:dyDescent="0.25">
      <c r="A15" s="206"/>
      <c r="B15" s="104"/>
      <c r="C15" s="99"/>
      <c r="D15" s="99"/>
      <c r="E15" s="100"/>
    </row>
    <row r="16" spans="1:5" ht="15.75" thickBot="1" x14ac:dyDescent="0.3">
      <c r="A16" s="206"/>
      <c r="B16" s="105"/>
      <c r="C16" s="101"/>
      <c r="D16" s="101"/>
      <c r="E16" s="102"/>
    </row>
    <row r="17" spans="1:5" ht="15" customHeight="1" thickBot="1" x14ac:dyDescent="0.3">
      <c r="A17" s="205" t="s">
        <v>59</v>
      </c>
      <c r="B17" s="213" t="s">
        <v>60</v>
      </c>
      <c r="C17" s="213"/>
      <c r="D17" s="213"/>
      <c r="E17" s="213"/>
    </row>
    <row r="18" spans="1:5" ht="15.75" thickBot="1" x14ac:dyDescent="0.3">
      <c r="A18" s="206"/>
      <c r="B18" s="95"/>
      <c r="C18" s="173"/>
      <c r="D18" s="173"/>
      <c r="E18" s="169"/>
    </row>
    <row r="19" spans="1:5" ht="15" customHeight="1" thickBot="1" x14ac:dyDescent="0.3">
      <c r="A19" s="205"/>
      <c r="B19" s="213" t="s">
        <v>45</v>
      </c>
      <c r="C19" s="213"/>
      <c r="D19" s="213"/>
      <c r="E19" s="213"/>
    </row>
    <row r="20" spans="1:5" ht="15.75" thickBot="1" x14ac:dyDescent="0.3">
      <c r="A20" s="206"/>
      <c r="B20" s="95"/>
      <c r="C20" s="173"/>
      <c r="D20" s="173"/>
      <c r="E20" s="169"/>
    </row>
    <row r="21" spans="1:5" ht="15.75" thickBot="1" x14ac:dyDescent="0.3">
      <c r="A21" s="205"/>
      <c r="B21" s="214" t="s">
        <v>46</v>
      </c>
      <c r="C21" s="214"/>
      <c r="D21" s="214"/>
      <c r="E21" s="214"/>
    </row>
    <row r="22" spans="1:5" x14ac:dyDescent="0.25">
      <c r="A22" s="206"/>
      <c r="B22" s="103"/>
      <c r="C22" s="97"/>
      <c r="D22" s="97"/>
      <c r="E22" s="98"/>
    </row>
    <row r="23" spans="1:5" x14ac:dyDescent="0.25">
      <c r="A23" s="206"/>
      <c r="B23" s="104"/>
      <c r="C23" s="99"/>
      <c r="D23" s="99"/>
      <c r="E23" s="100"/>
    </row>
    <row r="24" spans="1:5" x14ac:dyDescent="0.25">
      <c r="A24" s="206"/>
      <c r="B24" s="104"/>
      <c r="C24" s="99"/>
      <c r="D24" s="99"/>
      <c r="E24" s="100"/>
    </row>
    <row r="25" spans="1:5" ht="15.75" thickBot="1" x14ac:dyDescent="0.3">
      <c r="A25" s="206"/>
      <c r="B25" s="105"/>
      <c r="C25" s="101"/>
      <c r="D25" s="101"/>
      <c r="E25" s="102"/>
    </row>
    <row r="26" spans="1:5" ht="15.75" thickBot="1" x14ac:dyDescent="0.3">
      <c r="A26" s="205" t="s">
        <v>61</v>
      </c>
      <c r="B26" s="213" t="s">
        <v>60</v>
      </c>
      <c r="C26" s="213"/>
      <c r="D26" s="213"/>
      <c r="E26" s="213"/>
    </row>
    <row r="27" spans="1:5" ht="15.75" thickBot="1" x14ac:dyDescent="0.3">
      <c r="A27" s="206"/>
      <c r="B27" s="95"/>
      <c r="C27" s="173"/>
      <c r="D27" s="173"/>
      <c r="E27" s="169"/>
    </row>
    <row r="28" spans="1:5" ht="15.75" thickBot="1" x14ac:dyDescent="0.3">
      <c r="A28" s="205"/>
      <c r="B28" s="213" t="s">
        <v>45</v>
      </c>
      <c r="C28" s="213"/>
      <c r="D28" s="213"/>
      <c r="E28" s="213"/>
    </row>
    <row r="29" spans="1:5" ht="15.75" thickBot="1" x14ac:dyDescent="0.3">
      <c r="A29" s="206"/>
      <c r="B29" s="95"/>
      <c r="C29" s="173"/>
      <c r="D29" s="173"/>
      <c r="E29" s="169"/>
    </row>
    <row r="30" spans="1:5" ht="15.75" thickBot="1" x14ac:dyDescent="0.3">
      <c r="A30" s="205"/>
      <c r="B30" s="214" t="s">
        <v>46</v>
      </c>
      <c r="C30" s="214"/>
      <c r="D30" s="214"/>
      <c r="E30" s="214"/>
    </row>
    <row r="31" spans="1:5" x14ac:dyDescent="0.25">
      <c r="A31" s="206"/>
      <c r="B31" s="103"/>
      <c r="C31" s="97"/>
      <c r="D31" s="97"/>
      <c r="E31" s="98"/>
    </row>
    <row r="32" spans="1:5" x14ac:dyDescent="0.25">
      <c r="A32" s="206"/>
      <c r="B32" s="104"/>
      <c r="C32" s="99"/>
      <c r="D32" s="99"/>
      <c r="E32" s="100"/>
    </row>
    <row r="33" spans="1:5" x14ac:dyDescent="0.25">
      <c r="A33" s="206"/>
      <c r="B33" s="104"/>
      <c r="C33" s="99"/>
      <c r="D33" s="99"/>
      <c r="E33" s="100"/>
    </row>
    <row r="34" spans="1:5" ht="15.75" thickBot="1" x14ac:dyDescent="0.3">
      <c r="A34" s="206"/>
      <c r="B34" s="105"/>
      <c r="C34" s="101"/>
      <c r="D34" s="101"/>
      <c r="E34" s="102"/>
    </row>
  </sheetData>
  <mergeCells count="26"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 xr:uid="{00000000-0002-0000-0200-000000000000}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 xr:uid="{00000000-0002-0000-0200-000001000000}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 xr:uid="{00000000-0002-0000-0200-000002000000}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 xr:uid="{00000000-0002-0000-0200-000003000000}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/>
  <dimension ref="A1:L51"/>
  <sheetViews>
    <sheetView topLeftCell="A19" zoomScale="90" zoomScaleNormal="90" workbookViewId="0">
      <selection activeCell="D27" sqref="D27"/>
    </sheetView>
  </sheetViews>
  <sheetFormatPr defaultColWidth="9.140625" defaultRowHeight="15" x14ac:dyDescent="0.25"/>
  <cols>
    <col min="1" max="1" width="78.5703125" style="15" customWidth="1"/>
    <col min="2" max="2" width="15.85546875" style="15" customWidth="1"/>
    <col min="3" max="3" width="32.85546875" style="15" customWidth="1"/>
    <col min="4" max="4" width="46" style="15" customWidth="1"/>
    <col min="5" max="5" width="25.7109375" style="17" bestFit="1" customWidth="1"/>
    <col min="6" max="6" width="13.5703125" style="17" bestFit="1" customWidth="1"/>
    <col min="7" max="7" width="8.7109375" style="17" bestFit="1" customWidth="1"/>
    <col min="8" max="8" width="50.28515625" style="17" bestFit="1" customWidth="1"/>
    <col min="9" max="9" width="10.7109375" style="17" bestFit="1" customWidth="1"/>
    <col min="10" max="10" width="10" style="17" bestFit="1" customWidth="1"/>
    <col min="11" max="11" width="18.5703125" style="17" bestFit="1" customWidth="1"/>
    <col min="12" max="12" width="38.28515625" style="17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12" customFormat="1" ht="180" x14ac:dyDescent="0.25">
      <c r="A1" s="13" t="s">
        <v>62</v>
      </c>
      <c r="B1" s="13" t="s">
        <v>63</v>
      </c>
      <c r="C1" s="13" t="s">
        <v>64</v>
      </c>
      <c r="D1" s="13" t="s">
        <v>65</v>
      </c>
      <c r="E1" s="13" t="s">
        <v>66</v>
      </c>
      <c r="F1" s="13" t="s">
        <v>67</v>
      </c>
      <c r="G1" s="13" t="s">
        <v>68</v>
      </c>
      <c r="H1" s="13" t="s">
        <v>69</v>
      </c>
      <c r="I1" s="13" t="s">
        <v>70</v>
      </c>
      <c r="J1" s="13"/>
      <c r="K1" s="13" t="s">
        <v>71</v>
      </c>
      <c r="L1" s="13" t="s">
        <v>72</v>
      </c>
    </row>
    <row r="2" spans="1:12" s="2" customFormat="1" ht="28.5" x14ac:dyDescent="0.2">
      <c r="A2" s="14" t="s">
        <v>73</v>
      </c>
      <c r="B2" s="14" t="s">
        <v>74</v>
      </c>
      <c r="C2" s="14" t="s">
        <v>75</v>
      </c>
      <c r="D2" s="14" t="s">
        <v>76</v>
      </c>
      <c r="E2" s="16" t="s">
        <v>77</v>
      </c>
      <c r="F2" s="16" t="s">
        <v>78</v>
      </c>
      <c r="G2" s="16" t="s">
        <v>79</v>
      </c>
      <c r="H2" s="16" t="s">
        <v>80</v>
      </c>
      <c r="I2" s="16" t="s">
        <v>81</v>
      </c>
      <c r="J2" s="16" t="s">
        <v>82</v>
      </c>
      <c r="K2" s="16" t="s">
        <v>83</v>
      </c>
      <c r="L2" s="16" t="s">
        <v>84</v>
      </c>
    </row>
    <row r="3" spans="1:12" ht="30" x14ac:dyDescent="0.25">
      <c r="A3" s="30" t="s">
        <v>85</v>
      </c>
      <c r="B3" s="17" t="s">
        <v>86</v>
      </c>
      <c r="C3" s="15" t="s">
        <v>87</v>
      </c>
      <c r="D3" s="35"/>
      <c r="E3" s="17" t="s">
        <v>88</v>
      </c>
      <c r="F3" s="17" t="s">
        <v>89</v>
      </c>
      <c r="G3" s="17" t="s">
        <v>90</v>
      </c>
      <c r="H3" s="17" t="s">
        <v>91</v>
      </c>
      <c r="I3" s="17" t="s">
        <v>92</v>
      </c>
      <c r="J3" s="17" t="s">
        <v>93</v>
      </c>
      <c r="K3" s="17" t="s">
        <v>94</v>
      </c>
      <c r="L3" s="17" t="s">
        <v>95</v>
      </c>
    </row>
    <row r="4" spans="1:12" ht="30" x14ac:dyDescent="0.25">
      <c r="A4" s="15" t="s">
        <v>96</v>
      </c>
      <c r="B4" s="31"/>
      <c r="C4" s="15" t="s">
        <v>87</v>
      </c>
      <c r="D4" s="35"/>
      <c r="E4" s="17" t="s">
        <v>97</v>
      </c>
      <c r="F4" s="17" t="s">
        <v>86</v>
      </c>
      <c r="G4" s="17" t="s">
        <v>98</v>
      </c>
      <c r="H4" s="32" t="s">
        <v>99</v>
      </c>
      <c r="I4" s="17" t="s">
        <v>100</v>
      </c>
      <c r="J4" s="17" t="s">
        <v>101</v>
      </c>
      <c r="K4" s="17" t="s">
        <v>102</v>
      </c>
      <c r="L4" s="17" t="s">
        <v>103</v>
      </c>
    </row>
    <row r="5" spans="1:12" ht="30" x14ac:dyDescent="0.25">
      <c r="A5" s="30" t="s">
        <v>104</v>
      </c>
      <c r="B5" s="17" t="s">
        <v>105</v>
      </c>
      <c r="C5" s="15" t="s">
        <v>87</v>
      </c>
      <c r="D5" s="35"/>
      <c r="E5" s="17" t="s">
        <v>106</v>
      </c>
      <c r="F5" s="17" t="s">
        <v>105</v>
      </c>
      <c r="H5" s="17" t="s">
        <v>87</v>
      </c>
      <c r="L5" s="17" t="s">
        <v>107</v>
      </c>
    </row>
    <row r="6" spans="1:12" ht="195" x14ac:dyDescent="0.25">
      <c r="A6" s="33" t="s">
        <v>108</v>
      </c>
      <c r="B6" s="34" t="s">
        <v>86</v>
      </c>
      <c r="C6" s="15" t="s">
        <v>87</v>
      </c>
      <c r="D6" s="15" t="s">
        <v>109</v>
      </c>
      <c r="H6" s="38" t="s">
        <v>87</v>
      </c>
    </row>
    <row r="7" spans="1:12" ht="186.75" customHeight="1" x14ac:dyDescent="0.25">
      <c r="A7" s="30" t="s">
        <v>110</v>
      </c>
      <c r="B7" s="34" t="s">
        <v>86</v>
      </c>
      <c r="C7" s="15" t="s">
        <v>87</v>
      </c>
      <c r="D7" s="38" t="s">
        <v>111</v>
      </c>
      <c r="H7" s="17" t="s">
        <v>112</v>
      </c>
    </row>
    <row r="8" spans="1:12" ht="240" x14ac:dyDescent="0.25">
      <c r="A8" s="30" t="s">
        <v>113</v>
      </c>
      <c r="B8" s="17" t="s">
        <v>105</v>
      </c>
      <c r="C8" s="15" t="s">
        <v>87</v>
      </c>
      <c r="D8" s="38" t="s">
        <v>114</v>
      </c>
      <c r="H8" s="17" t="s">
        <v>115</v>
      </c>
    </row>
    <row r="9" spans="1:12" ht="225" x14ac:dyDescent="0.25">
      <c r="A9" s="33" t="s">
        <v>116</v>
      </c>
      <c r="B9" s="34" t="s">
        <v>86</v>
      </c>
      <c r="C9" s="15" t="s">
        <v>87</v>
      </c>
      <c r="D9" s="15" t="s">
        <v>117</v>
      </c>
      <c r="H9" s="38" t="s">
        <v>87</v>
      </c>
    </row>
    <row r="10" spans="1:12" ht="30" x14ac:dyDescent="0.25">
      <c r="A10" s="30" t="s">
        <v>118</v>
      </c>
      <c r="B10" s="17" t="s">
        <v>89</v>
      </c>
      <c r="C10" s="15" t="s">
        <v>87</v>
      </c>
      <c r="D10" s="35"/>
    </row>
    <row r="11" spans="1:12" ht="30" x14ac:dyDescent="0.25">
      <c r="A11" s="30" t="s">
        <v>119</v>
      </c>
      <c r="B11" s="15" t="s">
        <v>86</v>
      </c>
      <c r="C11" s="15" t="s">
        <v>87</v>
      </c>
      <c r="D11" s="35"/>
    </row>
    <row r="12" spans="1:12" ht="195" x14ac:dyDescent="0.25">
      <c r="A12" s="39" t="s">
        <v>120</v>
      </c>
      <c r="B12" s="39" t="s">
        <v>105</v>
      </c>
      <c r="C12" s="40" t="s">
        <v>112</v>
      </c>
      <c r="D12" s="40" t="s">
        <v>121</v>
      </c>
    </row>
    <row r="13" spans="1:12" ht="299.25" x14ac:dyDescent="0.25">
      <c r="A13" s="39" t="s">
        <v>122</v>
      </c>
      <c r="B13" s="39" t="s">
        <v>86</v>
      </c>
      <c r="C13" s="40" t="s">
        <v>112</v>
      </c>
      <c r="D13" s="41" t="s">
        <v>123</v>
      </c>
    </row>
    <row r="14" spans="1:12" ht="225" x14ac:dyDescent="0.25">
      <c r="A14" s="39" t="s">
        <v>124</v>
      </c>
      <c r="B14" s="39" t="s">
        <v>86</v>
      </c>
      <c r="C14" s="40" t="s">
        <v>112</v>
      </c>
      <c r="D14" s="40" t="s">
        <v>125</v>
      </c>
    </row>
    <row r="15" spans="1:12" ht="195" x14ac:dyDescent="0.25">
      <c r="A15" s="39" t="s">
        <v>126</v>
      </c>
      <c r="B15" s="39" t="s">
        <v>105</v>
      </c>
      <c r="C15" s="40" t="s">
        <v>112</v>
      </c>
      <c r="D15" s="40" t="s">
        <v>121</v>
      </c>
    </row>
    <row r="16" spans="1:12" ht="285" x14ac:dyDescent="0.25">
      <c r="A16" s="30" t="s">
        <v>127</v>
      </c>
      <c r="B16" s="17" t="s">
        <v>89</v>
      </c>
      <c r="C16" s="15" t="s">
        <v>87</v>
      </c>
      <c r="D16" s="44" t="s">
        <v>128</v>
      </c>
    </row>
    <row r="17" spans="1:8" ht="210" x14ac:dyDescent="0.25">
      <c r="A17" s="30" t="s">
        <v>129</v>
      </c>
      <c r="B17" s="17" t="s">
        <v>86</v>
      </c>
      <c r="C17" s="15" t="s">
        <v>87</v>
      </c>
      <c r="D17" s="43" t="s">
        <v>130</v>
      </c>
    </row>
    <row r="18" spans="1:8" ht="210" x14ac:dyDescent="0.25">
      <c r="A18" s="30" t="s">
        <v>131</v>
      </c>
      <c r="B18" s="35" t="s">
        <v>105</v>
      </c>
      <c r="C18" s="15" t="s">
        <v>87</v>
      </c>
      <c r="D18" s="43" t="s">
        <v>130</v>
      </c>
    </row>
    <row r="19" spans="1:8" ht="75" x14ac:dyDescent="0.25">
      <c r="A19" s="30" t="s">
        <v>132</v>
      </c>
      <c r="B19" s="17" t="s">
        <v>89</v>
      </c>
      <c r="C19" s="15" t="s">
        <v>87</v>
      </c>
      <c r="D19" s="15" t="s">
        <v>133</v>
      </c>
      <c r="F19" s="32"/>
    </row>
    <row r="20" spans="1:8" ht="30" x14ac:dyDescent="0.25">
      <c r="A20" s="30" t="s">
        <v>134</v>
      </c>
      <c r="B20" s="17" t="s">
        <v>86</v>
      </c>
      <c r="C20" s="15" t="s">
        <v>87</v>
      </c>
      <c r="D20" s="15" t="s">
        <v>135</v>
      </c>
      <c r="F20" s="32"/>
    </row>
    <row r="21" spans="1:8" ht="45" x14ac:dyDescent="0.25">
      <c r="A21" s="15" t="s">
        <v>136</v>
      </c>
      <c r="B21" s="17" t="s">
        <v>86</v>
      </c>
      <c r="C21" s="15" t="s">
        <v>87</v>
      </c>
      <c r="D21" s="15" t="s">
        <v>137</v>
      </c>
      <c r="F21" s="32"/>
    </row>
    <row r="22" spans="1:8" ht="45" x14ac:dyDescent="0.25">
      <c r="A22" s="15" t="s">
        <v>138</v>
      </c>
      <c r="B22" s="17" t="s">
        <v>86</v>
      </c>
      <c r="C22" s="15" t="s">
        <v>87</v>
      </c>
      <c r="D22" s="15" t="s">
        <v>137</v>
      </c>
    </row>
    <row r="23" spans="1:8" ht="30" x14ac:dyDescent="0.25">
      <c r="A23" s="15" t="s">
        <v>139</v>
      </c>
      <c r="B23" s="17" t="s">
        <v>86</v>
      </c>
      <c r="C23" s="15" t="s">
        <v>87</v>
      </c>
      <c r="D23" s="15" t="s">
        <v>140</v>
      </c>
    </row>
    <row r="24" spans="1:8" ht="30" x14ac:dyDescent="0.25">
      <c r="A24" s="15" t="s">
        <v>141</v>
      </c>
      <c r="B24" s="17" t="s">
        <v>86</v>
      </c>
      <c r="C24" s="15" t="s">
        <v>87</v>
      </c>
      <c r="D24" s="15" t="s">
        <v>140</v>
      </c>
    </row>
    <row r="25" spans="1:8" ht="30" x14ac:dyDescent="0.25">
      <c r="A25" s="15" t="s">
        <v>142</v>
      </c>
      <c r="B25" s="17" t="s">
        <v>86</v>
      </c>
      <c r="C25" s="15" t="s">
        <v>87</v>
      </c>
      <c r="D25" s="35"/>
    </row>
    <row r="26" spans="1:8" ht="90" x14ac:dyDescent="0.25">
      <c r="A26" s="15" t="s">
        <v>143</v>
      </c>
      <c r="B26" s="35"/>
      <c r="C26" s="15" t="s">
        <v>87</v>
      </c>
      <c r="D26" s="38" t="s">
        <v>200</v>
      </c>
      <c r="H26" s="15" t="s">
        <v>87</v>
      </c>
    </row>
    <row r="27" spans="1:8" ht="30" x14ac:dyDescent="0.25">
      <c r="A27" s="15" t="s">
        <v>144</v>
      </c>
      <c r="B27" s="17" t="s">
        <v>86</v>
      </c>
      <c r="C27" s="15" t="s">
        <v>87</v>
      </c>
      <c r="D27" s="35"/>
    </row>
    <row r="28" spans="1:8" ht="30" x14ac:dyDescent="0.25">
      <c r="A28" s="15" t="s">
        <v>145</v>
      </c>
      <c r="B28" s="17" t="s">
        <v>86</v>
      </c>
      <c r="C28" s="15" t="s">
        <v>87</v>
      </c>
      <c r="D28" s="35"/>
    </row>
    <row r="29" spans="1:8" ht="75" x14ac:dyDescent="0.25">
      <c r="A29" s="30" t="s">
        <v>146</v>
      </c>
      <c r="B29" s="17" t="s">
        <v>86</v>
      </c>
      <c r="C29" s="15" t="s">
        <v>87</v>
      </c>
      <c r="D29" s="38" t="s">
        <v>177</v>
      </c>
      <c r="H29" s="15" t="s">
        <v>87</v>
      </c>
    </row>
    <row r="30" spans="1:8" ht="75" x14ac:dyDescent="0.25">
      <c r="A30" s="30" t="s">
        <v>147</v>
      </c>
      <c r="B30" s="17" t="s">
        <v>86</v>
      </c>
      <c r="C30" s="15" t="s">
        <v>87</v>
      </c>
      <c r="D30" s="38" t="s">
        <v>177</v>
      </c>
      <c r="H30" s="15" t="s">
        <v>87</v>
      </c>
    </row>
    <row r="31" spans="1:8" ht="75" x14ac:dyDescent="0.25">
      <c r="A31" s="15" t="s">
        <v>148</v>
      </c>
      <c r="B31" s="17" t="s">
        <v>86</v>
      </c>
      <c r="C31" s="15" t="s">
        <v>87</v>
      </c>
      <c r="D31" s="38" t="s">
        <v>177</v>
      </c>
      <c r="H31" s="15" t="s">
        <v>87</v>
      </c>
    </row>
    <row r="32" spans="1:8" ht="75" x14ac:dyDescent="0.25">
      <c r="A32" s="30" t="s">
        <v>149</v>
      </c>
      <c r="B32" s="17" t="s">
        <v>86</v>
      </c>
      <c r="C32" s="15" t="s">
        <v>87</v>
      </c>
      <c r="D32" s="38" t="s">
        <v>177</v>
      </c>
      <c r="H32" s="15" t="s">
        <v>87</v>
      </c>
    </row>
    <row r="33" spans="1:8" ht="30" x14ac:dyDescent="0.25">
      <c r="A33" s="15" t="s">
        <v>150</v>
      </c>
      <c r="B33" s="36"/>
      <c r="C33" s="15" t="s">
        <v>87</v>
      </c>
      <c r="D33" s="35"/>
    </row>
    <row r="34" spans="1:8" ht="30" x14ac:dyDescent="0.25">
      <c r="A34" s="15" t="s">
        <v>151</v>
      </c>
      <c r="B34" s="36"/>
      <c r="C34" s="15" t="s">
        <v>87</v>
      </c>
      <c r="D34" s="35"/>
    </row>
    <row r="35" spans="1:8" ht="30" x14ac:dyDescent="0.25">
      <c r="A35" s="30" t="s">
        <v>152</v>
      </c>
      <c r="B35" s="17" t="s">
        <v>86</v>
      </c>
      <c r="C35" s="15" t="s">
        <v>87</v>
      </c>
      <c r="D35" s="35"/>
    </row>
    <row r="36" spans="1:8" ht="30" x14ac:dyDescent="0.25">
      <c r="A36" s="15" t="s">
        <v>153</v>
      </c>
      <c r="B36" s="17" t="s">
        <v>86</v>
      </c>
      <c r="C36" s="15" t="s">
        <v>87</v>
      </c>
      <c r="D36" s="35"/>
    </row>
    <row r="37" spans="1:8" ht="30" x14ac:dyDescent="0.25">
      <c r="A37" s="15" t="s">
        <v>154</v>
      </c>
      <c r="B37" s="17" t="s">
        <v>105</v>
      </c>
      <c r="C37" s="15" t="s">
        <v>87</v>
      </c>
      <c r="D37" s="35"/>
    </row>
    <row r="38" spans="1:8" ht="30" x14ac:dyDescent="0.25">
      <c r="A38" s="15" t="s">
        <v>155</v>
      </c>
      <c r="B38" s="17"/>
      <c r="C38" s="15" t="s">
        <v>87</v>
      </c>
      <c r="D38" s="35"/>
    </row>
    <row r="39" spans="1:8" ht="135" x14ac:dyDescent="0.25">
      <c r="A39" s="15" t="s">
        <v>156</v>
      </c>
      <c r="B39" s="17" t="s">
        <v>86</v>
      </c>
      <c r="C39" s="38" t="s">
        <v>157</v>
      </c>
      <c r="D39" s="37" t="s">
        <v>158</v>
      </c>
    </row>
    <row r="40" spans="1:8" ht="215.25" customHeight="1" x14ac:dyDescent="0.25">
      <c r="A40" s="15" t="s">
        <v>159</v>
      </c>
      <c r="B40" s="17" t="s">
        <v>105</v>
      </c>
      <c r="C40" s="15" t="s">
        <v>115</v>
      </c>
      <c r="D40" s="37" t="s">
        <v>160</v>
      </c>
      <c r="H40" s="15" t="s">
        <v>115</v>
      </c>
    </row>
    <row r="41" spans="1:8" ht="249.75" customHeight="1" x14ac:dyDescent="0.25">
      <c r="A41" s="15" t="s">
        <v>161</v>
      </c>
      <c r="B41" s="17" t="s">
        <v>105</v>
      </c>
      <c r="C41" s="15" t="s">
        <v>157</v>
      </c>
      <c r="D41" s="37" t="s">
        <v>162</v>
      </c>
      <c r="H41" s="15" t="s">
        <v>157</v>
      </c>
    </row>
    <row r="42" spans="1:8" ht="317.25" customHeight="1" x14ac:dyDescent="0.25">
      <c r="A42" s="30" t="s">
        <v>163</v>
      </c>
      <c r="B42" s="17" t="s">
        <v>105</v>
      </c>
      <c r="C42" s="15" t="s">
        <v>164</v>
      </c>
      <c r="D42" s="37" t="s">
        <v>165</v>
      </c>
      <c r="H42" s="15" t="s">
        <v>164</v>
      </c>
    </row>
    <row r="43" spans="1:8" ht="30" x14ac:dyDescent="0.25">
      <c r="A43" s="30" t="s">
        <v>166</v>
      </c>
      <c r="B43" s="17" t="s">
        <v>105</v>
      </c>
      <c r="C43" s="15" t="s">
        <v>87</v>
      </c>
      <c r="D43" s="35"/>
    </row>
    <row r="44" spans="1:8" ht="30" x14ac:dyDescent="0.25">
      <c r="A44" s="30" t="s">
        <v>167</v>
      </c>
      <c r="B44" s="17" t="s">
        <v>105</v>
      </c>
      <c r="C44" s="15" t="s">
        <v>87</v>
      </c>
      <c r="D44" s="35"/>
    </row>
    <row r="45" spans="1:8" ht="30" x14ac:dyDescent="0.25">
      <c r="A45" s="30" t="s">
        <v>168</v>
      </c>
      <c r="B45" s="17" t="s">
        <v>105</v>
      </c>
      <c r="C45" s="15" t="s">
        <v>157</v>
      </c>
      <c r="D45" s="35"/>
    </row>
    <row r="46" spans="1:8" ht="165" x14ac:dyDescent="0.25">
      <c r="A46" s="30" t="s">
        <v>169</v>
      </c>
      <c r="B46" s="17" t="s">
        <v>105</v>
      </c>
      <c r="C46" s="15" t="s">
        <v>87</v>
      </c>
      <c r="D46" s="35" t="s">
        <v>170</v>
      </c>
      <c r="H46" s="38" t="s">
        <v>87</v>
      </c>
    </row>
    <row r="47" spans="1:8" ht="30" x14ac:dyDescent="0.25">
      <c r="A47" s="30" t="s">
        <v>171</v>
      </c>
      <c r="B47" s="17" t="s">
        <v>105</v>
      </c>
      <c r="C47" s="15" t="s">
        <v>87</v>
      </c>
      <c r="D47" s="35"/>
    </row>
    <row r="48" spans="1:8" ht="75" x14ac:dyDescent="0.25">
      <c r="A48" s="30" t="s">
        <v>172</v>
      </c>
      <c r="B48" s="17" t="s">
        <v>105</v>
      </c>
      <c r="C48" s="15" t="s">
        <v>87</v>
      </c>
      <c r="D48" s="42" t="s">
        <v>173</v>
      </c>
    </row>
    <row r="49" spans="1:8" ht="77.25" customHeight="1" x14ac:dyDescent="0.25">
      <c r="A49" s="30" t="s">
        <v>174</v>
      </c>
      <c r="B49" s="17" t="s">
        <v>105</v>
      </c>
      <c r="C49" s="15" t="s">
        <v>87</v>
      </c>
      <c r="D49" s="42" t="s">
        <v>173</v>
      </c>
      <c r="H49" s="15" t="s">
        <v>87</v>
      </c>
    </row>
    <row r="50" spans="1:8" ht="30" x14ac:dyDescent="0.25">
      <c r="A50" s="30" t="s">
        <v>175</v>
      </c>
      <c r="B50" s="34" t="s">
        <v>105</v>
      </c>
      <c r="C50" s="15" t="s">
        <v>87</v>
      </c>
      <c r="D50" s="35"/>
    </row>
    <row r="51" spans="1:8" ht="135" x14ac:dyDescent="0.25">
      <c r="A51" s="30" t="s">
        <v>176</v>
      </c>
      <c r="B51" s="17" t="s">
        <v>105</v>
      </c>
      <c r="C51" s="17" t="s">
        <v>91</v>
      </c>
      <c r="D51" s="37" t="s">
        <v>158</v>
      </c>
      <c r="H51" s="17" t="s">
        <v>91</v>
      </c>
    </row>
  </sheetData>
  <sheetProtection algorithmName="SHA-512" hashValue="Y02W+MleYOZmNropdDRa5eKsnRuJgNM8PtPSc9nQlUPcxmkw9Cgrd65QQYN+AK6NibemVX68Ax1z8rNXp2rsnQ==" saltValue="sUjqMHgubsLwEf0bXrTd5w==" spinCount="100000" sheet="1" objects="1" scenarios="1"/>
  <autoFilter ref="A2:L51" xr:uid="{00000000-0009-0000-0000-000003000000}"/>
  <sortState ref="A50:Q51">
    <sortCondition ref="A50:A51"/>
  </sortState>
  <dataValidations count="4"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3" xr:uid="{00000000-0002-0000-0300-000000000000}">
      <formula1>12</formula1>
    </dataValidation>
    <dataValidation type="list" allowBlank="1" showInputMessage="1" showErrorMessage="1" sqref="B3:B11 B16:B25 B27:B51" xr:uid="{00000000-0002-0000-0300-000001000000}">
      <formula1>$F$3:$F$5</formula1>
    </dataValidation>
    <dataValidation type="list" allowBlank="1" showInputMessage="1" showErrorMessage="1" sqref="C40 C42 H40 H42" xr:uid="{00000000-0002-0000-0300-000002000000}">
      <formula1>$H$3:$H$11</formula1>
    </dataValidation>
    <dataValidation type="list" allowBlank="1" showInputMessage="1" showErrorMessage="1" sqref="B26" xr:uid="{00000000-0002-0000-0300-000003000000}">
      <formula1>$F$3:$F$4</formula1>
    </dataValidation>
  </dataValidations>
  <pageMargins left="0.7" right="0.7" top="0.78740157499999996" bottom="0.78740157499999996" header="0.3" footer="0.3"/>
  <pageSetup paperSize="9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2C2443-9544-4F1C-8778-5F2A54B76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7DAE3-000D-4BD0-BAFE-935159B9C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780243-942D-4657-9709-EC186528A327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c9e48692-194e-417d-af40-42e3d4ef737b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 finančního vypořádání</vt:lpstr>
      <vt:lpstr>Avízo - k vrácení dotace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Pokorná Karolína</cp:lastModifiedBy>
  <cp:revision/>
  <cp:lastPrinted>2024-06-24T13:40:14Z</cp:lastPrinted>
  <dcterms:created xsi:type="dcterms:W3CDTF">2018-07-28T19:01:00Z</dcterms:created>
  <dcterms:modified xsi:type="dcterms:W3CDTF">2024-10-08T12:22:47Z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1783400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