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II. Krajske dotace\Krizové řízení\JSDH\"/>
    </mc:Choice>
  </mc:AlternateContent>
  <xr:revisionPtr revIDLastSave="0" documentId="13_ncr:1_{702F489C-91C2-48F8-BDD4-9AB16FD2A5DC}" xr6:coauthVersionLast="36" xr6:coauthVersionMax="36" xr10:uidLastSave="{00000000-0000-0000-0000-000000000000}"/>
  <bookViews>
    <workbookView xWindow="1125" yWindow="1125" windowWidth="21600" windowHeight="11325" xr2:uid="{00000000-000D-0000-FFFF-FFFF00000000}"/>
  </bookViews>
  <sheets>
    <sheet name="FV" sheetId="1" r:id="rId1"/>
    <sheet name="Avízo" sheetId="2" r:id="rId2"/>
    <sheet name="Data" sheetId="4" state="hidden" r:id="rId3"/>
  </sheets>
  <definedNames>
    <definedName name="_xlnm._FilterDatabase" localSheetId="2" hidden="1">Data!$A$1:$L$68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A125" i="1"/>
  <c r="F44" i="2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8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<sst xmlns="http://schemas.openxmlformats.org/spreadsheetml/2006/main" count="623" uniqueCount="248">
  <si>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</si>
  <si>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</si>
  <si>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</si>
  <si>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</si>
  <si>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</si>
  <si>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</si>
  <si>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</si>
  <si>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</si>
  <si>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</si>
  <si>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</si>
  <si>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</si>
  <si>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</si>
  <si>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</si>
  <si>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</si>
  <si>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</si>
  <si>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</si>
  <si>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</si>
  <si>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</si>
  <si>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</si>
  <si>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</si>
  <si>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</si>
  <si>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</si>
  <si>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</si>
  <si>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</si>
  <si>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</si>
  <si>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</si>
  <si>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</si>
  <si>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</si>
  <si>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</si>
  <si>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</si>
  <si>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</si>
  <si>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</si>
  <si>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</si>
  <si>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</si>
  <si>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</si>
  <si>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</si>
  <si>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</si>
  <si>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</si>
  <si>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</si>
  <si>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</si>
  <si>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</si>
  <si>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</si>
  <si>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</si>
  <si>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</si>
  <si>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</si>
  <si>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</si>
  <si>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</si>
  <si>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</si>
  <si>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</si>
  <si>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</si>
  <si>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</si>
  <si>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</si>
  <si>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</si>
  <si>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</si>
  <si>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</si>
  <si>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</si>
  <si>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</si>
  <si>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</si>
  <si>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</si>
  <si>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</si>
  <si>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</si>
  <si>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</si>
  <si>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</si>
  <si>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</si>
  <si>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</si>
  <si>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</si>
  <si>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</si>
  <si>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</si>
  <si>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</si>
  <si>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</si>
  <si>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</si>
  <si>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</si>
  <si>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</si>
  <si>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</si>
  <si>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</si>
  <si>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</si>
  <si>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</si>
  <si>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</si>
  <si>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</si>
  <si>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</si>
  <si>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</si>
  <si>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</si>
  <si>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</si>
  <si>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</si>
  <si>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</si>
  <si>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</si>
  <si>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</si>
  <si>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</si>
  <si>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</si>
  <si>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</si>
  <si>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</si>
  <si>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</si>
  <si>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</si>
  <si>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</si>
  <si>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</si>
  <si>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</si>
  <si>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</si>
  <si>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</si>
  <si>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</si>
  <si>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</si>
  <si>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</si>
  <si>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</si>
  <si>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</si>
  <si>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</si>
  <si>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</si>
  <si>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</si>
  <si>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</si>
  <si>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</si>
  <si>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</si>
  <si>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</si>
  <si>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</si>
  <si>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</si>
  <si>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</si>
  <si>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</si>
  <si>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</si>
  <si>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</si>
  <si>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</si>
  <si>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</si>
  <si>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</si>
  <si>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</si>
  <si>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</si>
  <si>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</si>
  <si>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</si>
  <si>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</si>
  <si>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</si>
  <si>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</si>
  <si>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</si>
  <si>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</si>
  <si>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</si>
  <si>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</si>
  <si>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</si>
  <si>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</si>
  <si>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</si>
  <si>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</si>
  <si>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</si>
  <si>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</si>
  <si>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</si>
  <si>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</si>
  <si>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</si>
  <si>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</si>
  <si>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</si>
  <si>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 xml:space="preserve">neinvestiční </t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</si>
  <si>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</si>
  <si>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</si>
  <si>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</si>
  <si>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</si>
  <si>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</si>
  <si>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</si>
  <si>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</si>
  <si>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</si>
  <si>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</si>
  <si>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</si>
  <si>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</si>
  <si>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</si>
  <si>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</si>
  <si>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</si>
  <si>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</si>
  <si>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</si>
  <si>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</si>
  <si>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</si>
  <si>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</si>
  <si>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</si>
  <si>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</si>
  <si>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</si>
  <si>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</si>
  <si>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</si>
  <si>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</si>
  <si>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</si>
  <si>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</si>
  <si>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</si>
  <si>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</si>
  <si>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</si>
  <si>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</si>
  <si>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</si>
  <si>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 xml:space="preserve"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V případě úpravy návrhu ÚP pro veřejné projednání - doklad o nabytí účinnosti ÚP na předané dokumentaci.
10. Doklad o zveřejnění informace, že na akci byla poskytnuta dotace z rozpočtu kraje.
</t>
  </si>
  <si>
    <t>Program podpory malých prodejen na venkově ´Obchůdek 2021+´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</si>
  <si>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</si>
  <si>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</si>
  <si>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</si>
  <si>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</si>
  <si>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</si>
  <si>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</si>
  <si>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</si>
  <si>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</si>
  <si>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</si>
  <si>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</si>
  <si>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</si>
  <si>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</si>
  <si>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 xml:space="preserve">1. Kopie daňových dokladů ve výši poskytnuté dotace včetně kopií dokladů o jejich úhradě
2. Vyhodnocení použití poskytnuté dotace s popisem realizace a zhodnocením realizovaných aktivit                                                    3. Dokumentace na propagaci poskytovatele dotace 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</si>
  <si>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</si>
  <si>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</si>
  <si>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</si>
  <si>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</si>
  <si>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</si>
  <si>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</si>
  <si>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</si>
  <si>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</si>
  <si>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</si>
  <si>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</si>
  <si>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</si>
  <si>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</si>
  <si>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</si>
  <si>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</si>
  <si>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</si>
  <si>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</si>
  <si>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</si>
  <si>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</si>
  <si>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</si>
  <si>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</si>
  <si>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</si>
  <si>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Karlovarského kraje ke zlepšení vzdělanostní struktury obyvatelstva</t>
  </si>
  <si>
    <t>27-5622800267/0100 - Komerční banka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</si>
  <si>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</si>
  <si>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</si>
  <si>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</si>
  <si>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</si>
  <si>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</si>
  <si>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</si>
  <si>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</si>
  <si>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</si>
  <si>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</si>
  <si>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</si>
  <si>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</si>
  <si>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</si>
  <si>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</si>
  <si>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</si>
  <si>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</si>
  <si>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</si>
  <si>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</si>
  <si>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</si>
  <si>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</si>
  <si>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</si>
  <si>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</si>
  <si>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</si>
  <si>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</si>
  <si>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</si>
  <si>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</si>
  <si>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</si>
  <si>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</si>
  <si>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</si>
  <si>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</si>
  <si>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</si>
  <si>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</si>
  <si>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</si>
  <si>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</si>
  <si>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</si>
  <si>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</si>
  <si>
    <t xml:space="preserve">Programu na podporu vědecko-výzkumných pracovníků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</si>
</sst>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13.5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23" xfId="0" applyNumberFormat="1" applyFont="1" applyFill="1" applyBorder="1" applyAlignment="1">
      <alignment vertical="center" wrapText="1"/>
    </xf>
    <xf numFmtId="164" fontId="2" fillId="2" borderId="20" xfId="0" applyNumberFormat="1" applyFont="1" applyFill="1" applyBorder="1" applyAlignment="1">
      <alignment vertical="center" wrapText="1"/>
    </xf>
    <xf numFmtId="10" fontId="5" fillId="2" borderId="26" xfId="1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3" borderId="10" xfId="0" applyFont="1" applyFill="1" applyBorder="1"/>
    <xf numFmtId="0" fontId="10" fillId="3" borderId="10" xfId="0" applyFont="1" applyFill="1" applyBorder="1" applyAlignment="1">
      <alignment horizontal="left" vertical="center"/>
    </xf>
    <xf numFmtId="0" fontId="10" fillId="0" borderId="0" xfId="0" applyFont="1"/>
    <xf numFmtId="0" fontId="11" fillId="3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4" borderId="10" xfId="0" applyFont="1" applyFill="1" applyBorder="1"/>
    <xf numFmtId="0" fontId="10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0" fillId="6" borderId="10" xfId="0" applyFont="1" applyFill="1" applyBorder="1"/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 wrapText="1"/>
    </xf>
    <xf numFmtId="14" fontId="2" fillId="0" borderId="19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zoomScale="130" zoomScaleNormal="130" zoomScaleSheetLayoutView="140" workbookViewId="0">
      <selection activeCell="G125" sqref="G125:G148"/>
    </sheetView>
  </sheetViews>
  <sheetFormatPr defaultColWidth="9.140625" defaultRowHeight="15" x14ac:dyDescent="0.25"/>
  <cols>
    <col min="1" max="7" width="12.7109375" style="1" customWidth="1"/>
    <col min="8" max="8" width="9.140625" style="1"/>
    <col min="9" max="10" width="10.85546875" style="1" bestFit="1" customWidth="1"/>
    <col min="11" max="16384" width="9.140625" style="1"/>
  </cols>
  <sheetData>
    <row r="1" spans="1:9" x14ac:dyDescent="0.25">
      <c r="A1" s="141" t="s">
        <v>0</v>
      </c>
      <c r="B1" s="141"/>
      <c r="C1" s="141"/>
      <c r="D1" s="141"/>
      <c r="E1" s="141"/>
      <c r="F1" s="141"/>
      <c r="G1" s="141"/>
    </row>
    <row r="2" spans="1:9" ht="15.75" thickBot="1" x14ac:dyDescent="0.3">
      <c r="A2" s="141" t="s">
        <v>1</v>
      </c>
      <c r="B2" s="141"/>
      <c r="C2" s="141"/>
      <c r="D2" s="141"/>
      <c r="E2" s="141"/>
      <c r="F2" s="141"/>
      <c r="G2" s="141"/>
    </row>
    <row r="3" spans="1:9" ht="15" customHeight="1" x14ac:dyDescent="0.25">
      <c r="A3" s="142" t="s">
        <v>2</v>
      </c>
      <c r="B3" s="143"/>
      <c r="C3" s="143"/>
      <c r="D3" s="144"/>
      <c r="E3" s="145" t="s">
        <v>3</v>
      </c>
      <c r="F3" s="146"/>
      <c r="G3" s="147"/>
      <c r="I3" s="6"/>
    </row>
    <row r="4" spans="1:9" x14ac:dyDescent="0.25">
      <c r="A4" s="115"/>
      <c r="B4" s="90"/>
      <c r="C4" s="90"/>
      <c r="D4" s="116"/>
      <c r="E4" s="148"/>
      <c r="F4" s="149"/>
      <c r="G4" s="150"/>
      <c r="I4" s="6"/>
    </row>
    <row r="5" spans="1:9" x14ac:dyDescent="0.25">
      <c r="A5" s="115" t="s">
        <v>4</v>
      </c>
      <c r="B5" s="90"/>
      <c r="C5" s="90"/>
      <c r="D5" s="116"/>
      <c r="E5" s="122"/>
      <c r="F5" s="123"/>
      <c r="G5" s="124"/>
      <c r="I5" s="6"/>
    </row>
    <row r="6" spans="1:9" ht="15" customHeight="1" x14ac:dyDescent="0.25">
      <c r="A6" s="115" t="s">
        <v>125</v>
      </c>
      <c r="B6" s="90"/>
      <c r="C6" s="90"/>
      <c r="D6" s="116"/>
      <c r="E6" s="122"/>
      <c r="F6" s="123"/>
      <c r="G6" s="124"/>
      <c r="I6" s="6"/>
    </row>
    <row r="7" spans="1:9" ht="15" customHeight="1" x14ac:dyDescent="0.25">
      <c r="A7" s="115"/>
      <c r="B7" s="90"/>
      <c r="C7" s="90"/>
      <c r="D7" s="116"/>
      <c r="E7" s="122"/>
      <c r="F7" s="123"/>
      <c r="G7" s="124"/>
      <c r="I7" s="6"/>
    </row>
    <row r="8" spans="1:9" x14ac:dyDescent="0.25">
      <c r="A8" s="138" t="s">
        <v>5</v>
      </c>
      <c r="B8" s="139"/>
      <c r="C8" s="139"/>
      <c r="D8" s="140"/>
      <c r="E8" s="122"/>
      <c r="F8" s="123"/>
      <c r="G8" s="124"/>
      <c r="I8" s="6"/>
    </row>
    <row r="9" spans="1:9" x14ac:dyDescent="0.25">
      <c r="A9" s="15" t="s">
        <v>6</v>
      </c>
      <c r="B9" s="16"/>
      <c r="C9" s="16"/>
      <c r="D9" s="17"/>
      <c r="E9" s="122"/>
      <c r="F9" s="123"/>
      <c r="G9" s="124"/>
      <c r="I9" s="6"/>
    </row>
    <row r="10" spans="1:9" ht="15.75" thickBot="1" x14ac:dyDescent="0.3">
      <c r="A10" s="122" t="s">
        <v>7</v>
      </c>
      <c r="B10" s="123"/>
      <c r="C10" s="123"/>
      <c r="D10" s="124"/>
      <c r="E10" s="125"/>
      <c r="F10" s="126"/>
      <c r="G10" s="127"/>
      <c r="I10" s="6"/>
    </row>
    <row r="11" spans="1:9" ht="15" customHeight="1" x14ac:dyDescent="0.25">
      <c r="A11" s="122" t="s">
        <v>8</v>
      </c>
      <c r="B11" s="123"/>
      <c r="C11" s="123"/>
      <c r="D11" s="124"/>
      <c r="E11" s="145" t="s">
        <v>9</v>
      </c>
      <c r="F11" s="146"/>
      <c r="G11" s="147"/>
      <c r="I11" s="6"/>
    </row>
    <row r="12" spans="1:9" x14ac:dyDescent="0.25">
      <c r="A12" s="122" t="s">
        <v>10</v>
      </c>
      <c r="B12" s="123"/>
      <c r="C12" s="123"/>
      <c r="D12" s="124"/>
      <c r="E12" s="148"/>
      <c r="F12" s="149"/>
      <c r="G12" s="150"/>
      <c r="I12" s="6"/>
    </row>
    <row r="13" spans="1:9" x14ac:dyDescent="0.25">
      <c r="A13" s="122" t="s">
        <v>11</v>
      </c>
      <c r="B13" s="123"/>
      <c r="C13" s="123"/>
      <c r="D13" s="124"/>
      <c r="E13" s="122"/>
      <c r="F13" s="123"/>
      <c r="G13" s="124"/>
    </row>
    <row r="14" spans="1:9" ht="15.75" thickBot="1" x14ac:dyDescent="0.3">
      <c r="A14" s="3"/>
      <c r="B14" s="4"/>
      <c r="C14" s="4"/>
      <c r="D14" s="5"/>
      <c r="E14" s="125"/>
      <c r="F14" s="126"/>
      <c r="G14" s="127"/>
    </row>
    <row r="15" spans="1:9" x14ac:dyDescent="0.25">
      <c r="A15" s="151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51"/>
      <c r="C15" s="151"/>
      <c r="D15" s="151"/>
      <c r="E15" s="151"/>
      <c r="F15" s="151"/>
      <c r="G15" s="151"/>
    </row>
    <row r="16" spans="1:9" x14ac:dyDescent="0.25">
      <c r="A16" s="151"/>
      <c r="B16" s="151"/>
      <c r="C16" s="151"/>
      <c r="D16" s="151"/>
      <c r="E16" s="151"/>
      <c r="F16" s="151"/>
      <c r="G16" s="151"/>
    </row>
    <row r="17" spans="1:9" x14ac:dyDescent="0.25">
      <c r="A17" s="151"/>
      <c r="B17" s="151"/>
      <c r="C17" s="151"/>
      <c r="D17" s="151"/>
      <c r="E17" s="151"/>
      <c r="F17" s="151"/>
      <c r="G17" s="151"/>
    </row>
    <row r="18" spans="1:9" x14ac:dyDescent="0.25">
      <c r="A18" s="90" t="s">
        <v>12</v>
      </c>
      <c r="B18" s="90"/>
      <c r="C18" s="90"/>
      <c r="D18" s="90"/>
      <c r="E18" s="90"/>
      <c r="F18" s="90"/>
      <c r="G18" s="90"/>
    </row>
    <row r="19" spans="1:9" x14ac:dyDescent="0.25">
      <c r="A19" s="90"/>
      <c r="B19" s="90"/>
      <c r="C19" s="90"/>
      <c r="D19" s="90"/>
      <c r="E19" s="90"/>
      <c r="F19" s="90"/>
      <c r="G19" s="90"/>
    </row>
    <row r="20" spans="1:9" ht="15.75" thickBot="1" x14ac:dyDescent="0.3">
      <c r="A20" s="90"/>
      <c r="B20" s="90"/>
      <c r="C20" s="90"/>
      <c r="D20" s="90"/>
      <c r="E20" s="90"/>
      <c r="F20" s="90"/>
      <c r="G20" s="90"/>
    </row>
    <row r="21" spans="1:9" x14ac:dyDescent="0.25">
      <c r="A21" s="85" t="s">
        <v>13</v>
      </c>
      <c r="B21" s="86"/>
      <c r="C21" s="114"/>
      <c r="D21" s="85" t="s">
        <v>116</v>
      </c>
      <c r="E21" s="86"/>
      <c r="F21" s="86"/>
      <c r="G21" s="87"/>
      <c r="I21" s="6"/>
    </row>
    <row r="22" spans="1:9" x14ac:dyDescent="0.25">
      <c r="A22" s="152"/>
      <c r="B22" s="153"/>
      <c r="C22" s="154"/>
      <c r="D22" s="155"/>
      <c r="E22" s="156"/>
      <c r="F22" s="156"/>
      <c r="G22" s="157"/>
      <c r="I22" s="6"/>
    </row>
    <row r="23" spans="1:9" x14ac:dyDescent="0.25">
      <c r="A23" s="135"/>
      <c r="B23" s="136"/>
      <c r="C23" s="137"/>
      <c r="D23" s="158"/>
      <c r="E23" s="159"/>
      <c r="F23" s="159"/>
      <c r="G23" s="160"/>
      <c r="I23" s="6"/>
    </row>
    <row r="24" spans="1:9" x14ac:dyDescent="0.25">
      <c r="A24" s="135" t="s">
        <v>15</v>
      </c>
      <c r="B24" s="136"/>
      <c r="C24" s="137"/>
      <c r="D24" s="162"/>
      <c r="E24" s="163"/>
      <c r="F24" s="163"/>
      <c r="G24" s="164"/>
    </row>
    <row r="25" spans="1:9" x14ac:dyDescent="0.25">
      <c r="A25" s="135" t="s">
        <v>16</v>
      </c>
      <c r="B25" s="136"/>
      <c r="C25" s="137"/>
      <c r="D25" s="94"/>
      <c r="E25" s="95"/>
      <c r="F25" s="95"/>
      <c r="G25" s="96"/>
    </row>
    <row r="26" spans="1:9" x14ac:dyDescent="0.25">
      <c r="A26" s="135" t="s">
        <v>17</v>
      </c>
      <c r="B26" s="136"/>
      <c r="C26" s="137"/>
      <c r="D26" s="94"/>
      <c r="E26" s="95"/>
      <c r="F26" s="95"/>
      <c r="G26" s="96"/>
    </row>
    <row r="27" spans="1:9" x14ac:dyDescent="0.25">
      <c r="A27" s="135"/>
      <c r="B27" s="136"/>
      <c r="C27" s="137"/>
      <c r="D27" s="94"/>
      <c r="E27" s="95"/>
      <c r="F27" s="95"/>
      <c r="G27" s="96"/>
    </row>
    <row r="28" spans="1:9" x14ac:dyDescent="0.25">
      <c r="A28" s="135"/>
      <c r="B28" s="136"/>
      <c r="C28" s="137"/>
      <c r="D28" s="94"/>
      <c r="E28" s="95"/>
      <c r="F28" s="95"/>
      <c r="G28" s="96"/>
    </row>
    <row r="29" spans="1:9" ht="15.75" thickBot="1" x14ac:dyDescent="0.3">
      <c r="A29" s="158"/>
      <c r="B29" s="159"/>
      <c r="C29" s="161"/>
      <c r="D29" s="132"/>
      <c r="E29" s="133"/>
      <c r="F29" s="133"/>
      <c r="G29" s="134"/>
    </row>
    <row r="30" spans="1:9" x14ac:dyDescent="0.25">
      <c r="A30" s="90" t="s">
        <v>18</v>
      </c>
      <c r="B30" s="90"/>
      <c r="C30" s="90"/>
      <c r="D30" s="90"/>
      <c r="E30" s="90"/>
      <c r="F30" s="90"/>
      <c r="G30" s="90"/>
    </row>
    <row r="31" spans="1:9" x14ac:dyDescent="0.25">
      <c r="A31" s="90"/>
      <c r="B31" s="90"/>
      <c r="C31" s="90"/>
      <c r="D31" s="90"/>
      <c r="E31" s="90"/>
      <c r="F31" s="90"/>
      <c r="G31" s="90"/>
    </row>
    <row r="32" spans="1:9" ht="15.75" thickBot="1" x14ac:dyDescent="0.3">
      <c r="A32" s="90"/>
      <c r="B32" s="90"/>
      <c r="C32" s="90"/>
      <c r="D32" s="90"/>
      <c r="E32" s="90"/>
      <c r="F32" s="90"/>
      <c r="G32" s="90"/>
    </row>
    <row r="33" spans="1:11" x14ac:dyDescent="0.25">
      <c r="A33" s="85" t="s">
        <v>19</v>
      </c>
      <c r="B33" s="86"/>
      <c r="C33" s="114"/>
      <c r="D33" s="85" t="s">
        <v>20</v>
      </c>
      <c r="E33" s="86"/>
      <c r="F33" s="86"/>
      <c r="G33" s="87"/>
    </row>
    <row r="34" spans="1:11" x14ac:dyDescent="0.25">
      <c r="A34" s="135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6"/>
      <c r="C34" s="137"/>
      <c r="D34" s="94"/>
      <c r="E34" s="95"/>
      <c r="F34" s="95"/>
      <c r="G34" s="96"/>
    </row>
    <row r="35" spans="1:11" x14ac:dyDescent="0.25">
      <c r="A35" s="135"/>
      <c r="B35" s="136"/>
      <c r="C35" s="137"/>
      <c r="D35" s="94"/>
      <c r="E35" s="95"/>
      <c r="F35" s="95"/>
      <c r="G35" s="96"/>
    </row>
    <row r="36" spans="1:11" x14ac:dyDescent="0.25">
      <c r="A36" s="97" t="str">
        <f>IF(FV!D33=Data!J2,"Adresa bydliště:",IF(FV!D33=Data!J3,"Adresa sídla nebo bydliště:",IF(FV!D33=Data!J4,"Adresa sídla:","")))</f>
        <v>Adresa sídla:</v>
      </c>
      <c r="B36" s="98"/>
      <c r="C36" s="99"/>
      <c r="D36" s="103"/>
      <c r="E36" s="104"/>
      <c r="F36" s="104"/>
      <c r="G36" s="105"/>
    </row>
    <row r="37" spans="1:11" x14ac:dyDescent="0.25">
      <c r="A37" s="100"/>
      <c r="B37" s="101"/>
      <c r="C37" s="102"/>
      <c r="D37" s="106"/>
      <c r="E37" s="107"/>
      <c r="F37" s="107"/>
      <c r="G37" s="108"/>
      <c r="I37" s="6"/>
      <c r="K37" s="6"/>
    </row>
    <row r="38" spans="1:11" x14ac:dyDescent="0.25">
      <c r="A38" s="135" t="str">
        <f>IF(FV!D33=Data!J2,"",IF(FV!D33=Data!J3,"Je příjemce dotace plátce DPH?",IF(FV!D33=Data!J4,"Je příjemce dotace plátce DPH?","")))</f>
        <v>Je příjemce dotace plátce DPH?</v>
      </c>
      <c r="B38" s="136"/>
      <c r="C38" s="137"/>
      <c r="D38" s="94"/>
      <c r="E38" s="95"/>
      <c r="F38" s="95"/>
      <c r="G38" s="96"/>
      <c r="I38" s="18"/>
      <c r="K38" s="6"/>
    </row>
    <row r="39" spans="1:11" ht="15.75" thickBot="1" x14ac:dyDescent="0.3">
      <c r="A39" s="135" t="str">
        <f>IF(FV!D38=Data!K2,"Je DPH uznatelný výdaj?",IF(FV!D38=Data!K3,"",""))</f>
        <v/>
      </c>
      <c r="B39" s="136"/>
      <c r="C39" s="137"/>
      <c r="D39" s="132"/>
      <c r="E39" s="133"/>
      <c r="F39" s="133"/>
      <c r="G39" s="134"/>
      <c r="K39" s="6"/>
    </row>
    <row r="40" spans="1:11" x14ac:dyDescent="0.25">
      <c r="A40" s="158" t="s">
        <v>21</v>
      </c>
      <c r="B40" s="159"/>
      <c r="C40" s="159"/>
      <c r="D40" s="113" t="str">
        <f>IFERROR(VLOOKUP(D21,Data!C:E,3,0),"")</f>
        <v>kombinovaná</v>
      </c>
      <c r="E40" s="113"/>
      <c r="F40" s="113"/>
      <c r="G40" s="198"/>
    </row>
    <row r="41" spans="1:11" x14ac:dyDescent="0.25">
      <c r="A41" s="90" t="s">
        <v>22</v>
      </c>
      <c r="B41" s="90"/>
      <c r="C41" s="90"/>
      <c r="D41" s="90"/>
      <c r="E41" s="90"/>
      <c r="F41" s="90"/>
      <c r="G41" s="90"/>
    </row>
    <row r="42" spans="1:11" x14ac:dyDescent="0.25">
      <c r="A42" s="90"/>
      <c r="B42" s="90"/>
      <c r="C42" s="90"/>
      <c r="D42" s="90"/>
      <c r="E42" s="90"/>
      <c r="F42" s="90"/>
      <c r="G42" s="90"/>
    </row>
    <row r="43" spans="1:11" ht="15.75" thickBot="1" x14ac:dyDescent="0.3">
      <c r="A43" s="90"/>
      <c r="B43" s="90"/>
      <c r="C43" s="90"/>
      <c r="D43" s="90"/>
      <c r="E43" s="90"/>
      <c r="F43" s="90"/>
      <c r="G43" s="90"/>
    </row>
    <row r="44" spans="1:11" ht="71.25" x14ac:dyDescent="0.25">
      <c r="A44" s="7" t="s">
        <v>23</v>
      </c>
      <c r="B44" s="8" t="s">
        <v>24</v>
      </c>
      <c r="C44" s="8" t="s">
        <v>25</v>
      </c>
      <c r="D44" s="8" t="s">
        <v>26</v>
      </c>
      <c r="E44" s="8" t="s">
        <v>27</v>
      </c>
      <c r="F44" s="8" t="s">
        <v>28</v>
      </c>
      <c r="G44" s="9" t="s">
        <v>29</v>
      </c>
      <c r="H44" s="6"/>
    </row>
    <row r="45" spans="1:11" ht="15.75" thickBot="1" x14ac:dyDescent="0.3">
      <c r="A45" s="109" t="s">
        <v>30</v>
      </c>
      <c r="B45" s="110"/>
      <c r="C45" s="110"/>
      <c r="D45" s="110"/>
      <c r="E45" s="110"/>
      <c r="F45" s="110"/>
      <c r="G45" s="111"/>
    </row>
    <row r="46" spans="1:11" x14ac:dyDescent="0.25">
      <c r="A46" s="10" t="s">
        <v>31</v>
      </c>
      <c r="B46" s="25"/>
      <c r="C46" s="26"/>
      <c r="D46" s="26"/>
      <c r="E46" s="27"/>
      <c r="F46" s="28"/>
      <c r="G46" s="11"/>
      <c r="I46" s="6"/>
    </row>
    <row r="47" spans="1:11" x14ac:dyDescent="0.25">
      <c r="A47" s="10" t="s">
        <v>32</v>
      </c>
      <c r="B47" s="29"/>
      <c r="C47" s="30"/>
      <c r="D47" s="30"/>
      <c r="E47" s="31"/>
      <c r="F47" s="32"/>
      <c r="G47" s="11"/>
      <c r="I47" s="6"/>
    </row>
    <row r="48" spans="1:11" x14ac:dyDescent="0.25">
      <c r="A48" s="10" t="s">
        <v>33</v>
      </c>
      <c r="B48" s="29"/>
      <c r="C48" s="30"/>
      <c r="D48" s="30"/>
      <c r="E48" s="31"/>
      <c r="F48" s="32"/>
      <c r="G48" s="11"/>
    </row>
    <row r="49" spans="1:7" x14ac:dyDescent="0.25">
      <c r="A49" s="10" t="s">
        <v>34</v>
      </c>
      <c r="B49" s="29"/>
      <c r="C49" s="30"/>
      <c r="D49" s="30"/>
      <c r="E49" s="31"/>
      <c r="F49" s="32"/>
      <c r="G49" s="11"/>
    </row>
    <row r="50" spans="1:7" x14ac:dyDescent="0.25">
      <c r="A50" s="10" t="s">
        <v>35</v>
      </c>
      <c r="B50" s="29"/>
      <c r="C50" s="30"/>
      <c r="D50" s="30"/>
      <c r="E50" s="31"/>
      <c r="F50" s="32"/>
      <c r="G50" s="11"/>
    </row>
    <row r="51" spans="1:7" x14ac:dyDescent="0.25">
      <c r="A51" s="10" t="s">
        <v>36</v>
      </c>
      <c r="B51" s="29"/>
      <c r="C51" s="30"/>
      <c r="D51" s="30"/>
      <c r="E51" s="31"/>
      <c r="F51" s="32"/>
      <c r="G51" s="11"/>
    </row>
    <row r="52" spans="1:7" x14ac:dyDescent="0.25">
      <c r="A52" s="10" t="s">
        <v>37</v>
      </c>
      <c r="B52" s="29"/>
      <c r="C52" s="30"/>
      <c r="D52" s="30"/>
      <c r="E52" s="31"/>
      <c r="F52" s="32"/>
      <c r="G52" s="11"/>
    </row>
    <row r="53" spans="1:7" x14ac:dyDescent="0.25">
      <c r="A53" s="10" t="s">
        <v>38</v>
      </c>
      <c r="B53" s="29"/>
      <c r="C53" s="30"/>
      <c r="D53" s="30"/>
      <c r="E53" s="31"/>
      <c r="F53" s="32"/>
      <c r="G53" s="11"/>
    </row>
    <row r="54" spans="1:7" x14ac:dyDescent="0.25">
      <c r="A54" s="10" t="s">
        <v>39</v>
      </c>
      <c r="B54" s="29"/>
      <c r="C54" s="30"/>
      <c r="D54" s="30"/>
      <c r="E54" s="31"/>
      <c r="F54" s="32"/>
      <c r="G54" s="11"/>
    </row>
    <row r="55" spans="1:7" x14ac:dyDescent="0.25">
      <c r="A55" s="10" t="s">
        <v>40</v>
      </c>
      <c r="B55" s="29"/>
      <c r="C55" s="30"/>
      <c r="D55" s="30"/>
      <c r="E55" s="31"/>
      <c r="F55" s="32"/>
      <c r="G55" s="11"/>
    </row>
    <row r="56" spans="1:7" x14ac:dyDescent="0.25">
      <c r="A56" s="10" t="s">
        <v>41</v>
      </c>
      <c r="B56" s="29"/>
      <c r="C56" s="30"/>
      <c r="D56" s="30"/>
      <c r="E56" s="31"/>
      <c r="F56" s="32"/>
      <c r="G56" s="11"/>
    </row>
    <row r="57" spans="1:7" x14ac:dyDescent="0.25">
      <c r="A57" s="10" t="s">
        <v>42</v>
      </c>
      <c r="B57" s="29"/>
      <c r="C57" s="30"/>
      <c r="D57" s="30"/>
      <c r="E57" s="31"/>
      <c r="F57" s="32"/>
      <c r="G57" s="11"/>
    </row>
    <row r="58" spans="1:7" x14ac:dyDescent="0.25">
      <c r="A58" s="10" t="s">
        <v>43</v>
      </c>
      <c r="B58" s="29"/>
      <c r="C58" s="30"/>
      <c r="D58" s="30"/>
      <c r="E58" s="31"/>
      <c r="F58" s="32"/>
      <c r="G58" s="11"/>
    </row>
    <row r="59" spans="1:7" x14ac:dyDescent="0.25">
      <c r="A59" s="10" t="s">
        <v>44</v>
      </c>
      <c r="B59" s="29"/>
      <c r="C59" s="30"/>
      <c r="D59" s="30"/>
      <c r="E59" s="31"/>
      <c r="F59" s="32"/>
      <c r="G59" s="11"/>
    </row>
    <row r="60" spans="1:7" x14ac:dyDescent="0.25">
      <c r="A60" s="10" t="s">
        <v>45</v>
      </c>
      <c r="B60" s="29"/>
      <c r="C60" s="30"/>
      <c r="D60" s="30"/>
      <c r="E60" s="31"/>
      <c r="F60" s="32"/>
      <c r="G60" s="11"/>
    </row>
    <row r="61" spans="1:7" x14ac:dyDescent="0.25">
      <c r="A61" s="10" t="s">
        <v>46</v>
      </c>
      <c r="B61" s="29"/>
      <c r="C61" s="30"/>
      <c r="D61" s="30"/>
      <c r="E61" s="31"/>
      <c r="F61" s="32"/>
      <c r="G61" s="11"/>
    </row>
    <row r="62" spans="1:7" x14ac:dyDescent="0.25">
      <c r="A62" s="10" t="s">
        <v>47</v>
      </c>
      <c r="B62" s="29"/>
      <c r="C62" s="30"/>
      <c r="D62" s="30"/>
      <c r="E62" s="31"/>
      <c r="F62" s="32"/>
      <c r="G62" s="11"/>
    </row>
    <row r="63" spans="1:7" x14ac:dyDescent="0.25">
      <c r="A63" s="10" t="s">
        <v>48</v>
      </c>
      <c r="B63" s="29"/>
      <c r="C63" s="30"/>
      <c r="D63" s="30"/>
      <c r="E63" s="31"/>
      <c r="F63" s="32"/>
      <c r="G63" s="11"/>
    </row>
    <row r="64" spans="1:7" x14ac:dyDescent="0.25">
      <c r="A64" s="10" t="s">
        <v>49</v>
      </c>
      <c r="B64" s="29"/>
      <c r="C64" s="30"/>
      <c r="D64" s="30"/>
      <c r="E64" s="31"/>
      <c r="F64" s="32"/>
      <c r="G64" s="11"/>
    </row>
    <row r="65" spans="1:7" x14ac:dyDescent="0.25">
      <c r="A65" s="10" t="s">
        <v>50</v>
      </c>
      <c r="B65" s="29"/>
      <c r="C65" s="30"/>
      <c r="D65" s="30"/>
      <c r="E65" s="31"/>
      <c r="F65" s="32"/>
      <c r="G65" s="11"/>
    </row>
    <row r="66" spans="1:7" x14ac:dyDescent="0.25">
      <c r="A66" s="10" t="s">
        <v>51</v>
      </c>
      <c r="B66" s="29"/>
      <c r="C66" s="30"/>
      <c r="D66" s="30"/>
      <c r="E66" s="31"/>
      <c r="F66" s="32"/>
      <c r="G66" s="11"/>
    </row>
    <row r="67" spans="1:7" x14ac:dyDescent="0.25">
      <c r="A67" s="10" t="s">
        <v>52</v>
      </c>
      <c r="B67" s="29"/>
      <c r="C67" s="30"/>
      <c r="D67" s="30"/>
      <c r="E67" s="31"/>
      <c r="F67" s="32"/>
      <c r="G67" s="11"/>
    </row>
    <row r="68" spans="1:7" x14ac:dyDescent="0.25">
      <c r="A68" s="10" t="s">
        <v>53</v>
      </c>
      <c r="B68" s="29"/>
      <c r="C68" s="30"/>
      <c r="D68" s="30"/>
      <c r="E68" s="31"/>
      <c r="F68" s="32"/>
      <c r="G68" s="11"/>
    </row>
    <row r="69" spans="1:7" x14ac:dyDescent="0.25">
      <c r="A69" s="10" t="s">
        <v>54</v>
      </c>
      <c r="B69" s="29"/>
      <c r="C69" s="30"/>
      <c r="D69" s="30"/>
      <c r="E69" s="31"/>
      <c r="F69" s="32"/>
      <c r="G69" s="11"/>
    </row>
    <row r="70" spans="1:7" x14ac:dyDescent="0.25">
      <c r="A70" s="10" t="s">
        <v>55</v>
      </c>
      <c r="B70" s="29"/>
      <c r="C70" s="30"/>
      <c r="D70" s="30"/>
      <c r="E70" s="31"/>
      <c r="F70" s="32"/>
      <c r="G70" s="11"/>
    </row>
    <row r="71" spans="1:7" x14ac:dyDescent="0.25">
      <c r="A71" s="10" t="s">
        <v>56</v>
      </c>
      <c r="B71" s="29"/>
      <c r="C71" s="30"/>
      <c r="D71" s="30"/>
      <c r="E71" s="31"/>
      <c r="F71" s="32"/>
      <c r="G71" s="11"/>
    </row>
    <row r="72" spans="1:7" x14ac:dyDescent="0.25">
      <c r="A72" s="10" t="s">
        <v>57</v>
      </c>
      <c r="B72" s="29"/>
      <c r="C72" s="30"/>
      <c r="D72" s="30"/>
      <c r="E72" s="31"/>
      <c r="F72" s="32"/>
      <c r="G72" s="11"/>
    </row>
    <row r="73" spans="1:7" x14ac:dyDescent="0.25">
      <c r="A73" s="10" t="s">
        <v>58</v>
      </c>
      <c r="B73" s="29"/>
      <c r="C73" s="30"/>
      <c r="D73" s="30"/>
      <c r="E73" s="31"/>
      <c r="F73" s="32"/>
      <c r="G73" s="11"/>
    </row>
    <row r="74" spans="1:7" x14ac:dyDescent="0.25">
      <c r="A74" s="10" t="s">
        <v>59</v>
      </c>
      <c r="B74" s="29"/>
      <c r="C74" s="30"/>
      <c r="D74" s="30"/>
      <c r="E74" s="31"/>
      <c r="F74" s="32"/>
      <c r="G74" s="11"/>
    </row>
    <row r="75" spans="1:7" ht="15.75" thickBot="1" x14ac:dyDescent="0.3">
      <c r="A75" s="10" t="s">
        <v>60</v>
      </c>
      <c r="B75" s="33"/>
      <c r="C75" s="34"/>
      <c r="D75" s="34"/>
      <c r="E75" s="35"/>
      <c r="F75" s="36"/>
      <c r="G75" s="11"/>
    </row>
    <row r="76" spans="1:7" ht="15.75" customHeight="1" thickBot="1" x14ac:dyDescent="0.3">
      <c r="A76" s="112" t="s">
        <v>61</v>
      </c>
      <c r="B76" s="113"/>
      <c r="C76" s="113"/>
      <c r="D76" s="113"/>
      <c r="E76" s="19"/>
      <c r="F76" s="20">
        <f>SUM(F46:F75)</f>
        <v>0</v>
      </c>
      <c r="G76" s="12"/>
    </row>
    <row r="77" spans="1:7" ht="15.75" thickBot="1" x14ac:dyDescent="0.3">
      <c r="A77" s="2"/>
      <c r="B77" s="2"/>
      <c r="C77" s="2"/>
      <c r="D77" s="2"/>
      <c r="E77" s="2"/>
      <c r="F77" s="2"/>
      <c r="G77" s="2"/>
    </row>
    <row r="78" spans="1:7" ht="71.25" x14ac:dyDescent="0.25">
      <c r="A78" s="7" t="s">
        <v>23</v>
      </c>
      <c r="B78" s="8" t="s">
        <v>62</v>
      </c>
      <c r="C78" s="8" t="s">
        <v>25</v>
      </c>
      <c r="D78" s="8" t="s">
        <v>26</v>
      </c>
      <c r="E78" s="8" t="s">
        <v>27</v>
      </c>
      <c r="F78" s="8" t="s">
        <v>28</v>
      </c>
      <c r="G78" s="9" t="s">
        <v>29</v>
      </c>
    </row>
    <row r="79" spans="1:7" ht="15.75" thickBot="1" x14ac:dyDescent="0.3">
      <c r="A79" s="109" t="s">
        <v>63</v>
      </c>
      <c r="B79" s="110"/>
      <c r="C79" s="110"/>
      <c r="D79" s="110"/>
      <c r="E79" s="110"/>
      <c r="F79" s="110"/>
      <c r="G79" s="111"/>
    </row>
    <row r="80" spans="1:7" x14ac:dyDescent="0.25">
      <c r="A80" s="10" t="s">
        <v>31</v>
      </c>
      <c r="B80" s="25"/>
      <c r="C80" s="26"/>
      <c r="D80" s="26"/>
      <c r="E80" s="27"/>
      <c r="F80" s="28"/>
      <c r="G80" s="11"/>
    </row>
    <row r="81" spans="1:7" x14ac:dyDescent="0.25">
      <c r="A81" s="10" t="s">
        <v>32</v>
      </c>
      <c r="B81" s="29"/>
      <c r="C81" s="30"/>
      <c r="D81" s="30"/>
      <c r="E81" s="31"/>
      <c r="F81" s="32"/>
      <c r="G81" s="11"/>
    </row>
    <row r="82" spans="1:7" x14ac:dyDescent="0.25">
      <c r="A82" s="10" t="s">
        <v>33</v>
      </c>
      <c r="B82" s="29"/>
      <c r="C82" s="30"/>
      <c r="D82" s="30"/>
      <c r="E82" s="31"/>
      <c r="F82" s="32"/>
      <c r="G82" s="11"/>
    </row>
    <row r="83" spans="1:7" x14ac:dyDescent="0.25">
      <c r="A83" s="10" t="s">
        <v>34</v>
      </c>
      <c r="B83" s="29"/>
      <c r="C83" s="30"/>
      <c r="D83" s="30"/>
      <c r="E83" s="31"/>
      <c r="F83" s="32"/>
      <c r="G83" s="11"/>
    </row>
    <row r="84" spans="1:7" x14ac:dyDescent="0.25">
      <c r="A84" s="10" t="s">
        <v>35</v>
      </c>
      <c r="B84" s="29"/>
      <c r="C84" s="30"/>
      <c r="D84" s="30"/>
      <c r="E84" s="31"/>
      <c r="F84" s="32"/>
      <c r="G84" s="11"/>
    </row>
    <row r="85" spans="1:7" x14ac:dyDescent="0.25">
      <c r="A85" s="10" t="s">
        <v>36</v>
      </c>
      <c r="B85" s="29"/>
      <c r="C85" s="30"/>
      <c r="D85" s="30"/>
      <c r="E85" s="31"/>
      <c r="F85" s="32"/>
      <c r="G85" s="11"/>
    </row>
    <row r="86" spans="1:7" x14ac:dyDescent="0.25">
      <c r="A86" s="10" t="s">
        <v>37</v>
      </c>
      <c r="B86" s="29"/>
      <c r="C86" s="30"/>
      <c r="D86" s="30"/>
      <c r="E86" s="31"/>
      <c r="F86" s="32"/>
      <c r="G86" s="11"/>
    </row>
    <row r="87" spans="1:7" x14ac:dyDescent="0.25">
      <c r="A87" s="10" t="s">
        <v>38</v>
      </c>
      <c r="B87" s="29"/>
      <c r="C87" s="30"/>
      <c r="D87" s="30"/>
      <c r="E87" s="31"/>
      <c r="F87" s="32"/>
      <c r="G87" s="11"/>
    </row>
    <row r="88" spans="1:7" x14ac:dyDescent="0.25">
      <c r="A88" s="10" t="s">
        <v>39</v>
      </c>
      <c r="B88" s="29"/>
      <c r="C88" s="30"/>
      <c r="D88" s="30"/>
      <c r="E88" s="31"/>
      <c r="F88" s="32"/>
      <c r="G88" s="11"/>
    </row>
    <row r="89" spans="1:7" x14ac:dyDescent="0.25">
      <c r="A89" s="10" t="s">
        <v>40</v>
      </c>
      <c r="B89" s="29"/>
      <c r="C89" s="30"/>
      <c r="D89" s="30"/>
      <c r="E89" s="31"/>
      <c r="F89" s="32"/>
      <c r="G89" s="11"/>
    </row>
    <row r="90" spans="1:7" x14ac:dyDescent="0.25">
      <c r="A90" s="10" t="s">
        <v>41</v>
      </c>
      <c r="B90" s="29"/>
      <c r="C90" s="30"/>
      <c r="D90" s="30"/>
      <c r="E90" s="31"/>
      <c r="F90" s="32"/>
      <c r="G90" s="11"/>
    </row>
    <row r="91" spans="1:7" x14ac:dyDescent="0.25">
      <c r="A91" s="10" t="s">
        <v>42</v>
      </c>
      <c r="B91" s="29"/>
      <c r="C91" s="30"/>
      <c r="D91" s="30"/>
      <c r="E91" s="31"/>
      <c r="F91" s="32"/>
      <c r="G91" s="11"/>
    </row>
    <row r="92" spans="1:7" x14ac:dyDescent="0.25">
      <c r="A92" s="10" t="s">
        <v>43</v>
      </c>
      <c r="B92" s="29"/>
      <c r="C92" s="30"/>
      <c r="D92" s="30"/>
      <c r="E92" s="31"/>
      <c r="F92" s="32"/>
      <c r="G92" s="11"/>
    </row>
    <row r="93" spans="1:7" x14ac:dyDescent="0.25">
      <c r="A93" s="10" t="s">
        <v>44</v>
      </c>
      <c r="B93" s="29"/>
      <c r="C93" s="30"/>
      <c r="D93" s="30"/>
      <c r="E93" s="31"/>
      <c r="F93" s="32"/>
      <c r="G93" s="11"/>
    </row>
    <row r="94" spans="1:7" x14ac:dyDescent="0.25">
      <c r="A94" s="10" t="s">
        <v>45</v>
      </c>
      <c r="B94" s="29"/>
      <c r="C94" s="30"/>
      <c r="D94" s="30"/>
      <c r="E94" s="31"/>
      <c r="F94" s="32"/>
      <c r="G94" s="11"/>
    </row>
    <row r="95" spans="1:7" x14ac:dyDescent="0.25">
      <c r="A95" s="10" t="s">
        <v>46</v>
      </c>
      <c r="B95" s="29"/>
      <c r="C95" s="30"/>
      <c r="D95" s="30"/>
      <c r="E95" s="31"/>
      <c r="F95" s="32"/>
      <c r="G95" s="11"/>
    </row>
    <row r="96" spans="1:7" x14ac:dyDescent="0.25">
      <c r="A96" s="10" t="s">
        <v>47</v>
      </c>
      <c r="B96" s="29"/>
      <c r="C96" s="30"/>
      <c r="D96" s="30"/>
      <c r="E96" s="31"/>
      <c r="F96" s="32"/>
      <c r="G96" s="11"/>
    </row>
    <row r="97" spans="1:7" x14ac:dyDescent="0.25">
      <c r="A97" s="10" t="s">
        <v>48</v>
      </c>
      <c r="B97" s="29"/>
      <c r="C97" s="30"/>
      <c r="D97" s="30"/>
      <c r="E97" s="31"/>
      <c r="F97" s="32"/>
      <c r="G97" s="11"/>
    </row>
    <row r="98" spans="1:7" x14ac:dyDescent="0.25">
      <c r="A98" s="10" t="s">
        <v>49</v>
      </c>
      <c r="B98" s="29"/>
      <c r="C98" s="30"/>
      <c r="D98" s="30"/>
      <c r="E98" s="31"/>
      <c r="F98" s="32"/>
      <c r="G98" s="11"/>
    </row>
    <row r="99" spans="1:7" x14ac:dyDescent="0.25">
      <c r="A99" s="10" t="s">
        <v>50</v>
      </c>
      <c r="B99" s="29"/>
      <c r="C99" s="30"/>
      <c r="D99" s="30"/>
      <c r="E99" s="31"/>
      <c r="F99" s="32"/>
      <c r="G99" s="11"/>
    </row>
    <row r="100" spans="1:7" x14ac:dyDescent="0.25">
      <c r="A100" s="10" t="s">
        <v>51</v>
      </c>
      <c r="B100" s="29"/>
      <c r="C100" s="30"/>
      <c r="D100" s="30"/>
      <c r="E100" s="31"/>
      <c r="F100" s="32"/>
      <c r="G100" s="11"/>
    </row>
    <row r="101" spans="1:7" x14ac:dyDescent="0.25">
      <c r="A101" s="10" t="s">
        <v>52</v>
      </c>
      <c r="B101" s="29"/>
      <c r="C101" s="30"/>
      <c r="D101" s="30"/>
      <c r="E101" s="31"/>
      <c r="F101" s="32"/>
      <c r="G101" s="11"/>
    </row>
    <row r="102" spans="1:7" x14ac:dyDescent="0.25">
      <c r="A102" s="10" t="s">
        <v>53</v>
      </c>
      <c r="B102" s="29"/>
      <c r="C102" s="30"/>
      <c r="D102" s="30"/>
      <c r="E102" s="31"/>
      <c r="F102" s="32"/>
      <c r="G102" s="11"/>
    </row>
    <row r="103" spans="1:7" x14ac:dyDescent="0.25">
      <c r="A103" s="10" t="s">
        <v>54</v>
      </c>
      <c r="B103" s="29"/>
      <c r="C103" s="30"/>
      <c r="D103" s="30"/>
      <c r="E103" s="31"/>
      <c r="F103" s="32"/>
      <c r="G103" s="11"/>
    </row>
    <row r="104" spans="1:7" x14ac:dyDescent="0.25">
      <c r="A104" s="10" t="s">
        <v>55</v>
      </c>
      <c r="B104" s="29"/>
      <c r="C104" s="30"/>
      <c r="D104" s="30"/>
      <c r="E104" s="31"/>
      <c r="F104" s="32"/>
      <c r="G104" s="11"/>
    </row>
    <row r="105" spans="1:7" x14ac:dyDescent="0.25">
      <c r="A105" s="10" t="s">
        <v>56</v>
      </c>
      <c r="B105" s="29"/>
      <c r="C105" s="30"/>
      <c r="D105" s="30"/>
      <c r="E105" s="31"/>
      <c r="F105" s="32"/>
      <c r="G105" s="11"/>
    </row>
    <row r="106" spans="1:7" x14ac:dyDescent="0.25">
      <c r="A106" s="10" t="s">
        <v>57</v>
      </c>
      <c r="B106" s="29"/>
      <c r="C106" s="30"/>
      <c r="D106" s="30"/>
      <c r="E106" s="31"/>
      <c r="F106" s="32"/>
      <c r="G106" s="11"/>
    </row>
    <row r="107" spans="1:7" x14ac:dyDescent="0.25">
      <c r="A107" s="10" t="s">
        <v>58</v>
      </c>
      <c r="B107" s="29"/>
      <c r="C107" s="30"/>
      <c r="D107" s="30"/>
      <c r="E107" s="31"/>
      <c r="F107" s="32"/>
      <c r="G107" s="11"/>
    </row>
    <row r="108" spans="1:7" x14ac:dyDescent="0.25">
      <c r="A108" s="10" t="s">
        <v>59</v>
      </c>
      <c r="B108" s="29"/>
      <c r="C108" s="30"/>
      <c r="D108" s="30"/>
      <c r="E108" s="31"/>
      <c r="F108" s="32"/>
      <c r="G108" s="11"/>
    </row>
    <row r="109" spans="1:7" ht="15.75" thickBot="1" x14ac:dyDescent="0.3">
      <c r="A109" s="10" t="s">
        <v>60</v>
      </c>
      <c r="B109" s="33"/>
      <c r="C109" s="34"/>
      <c r="D109" s="34"/>
      <c r="E109" s="35"/>
      <c r="F109" s="36"/>
      <c r="G109" s="11"/>
    </row>
    <row r="110" spans="1:7" ht="15.75" thickBot="1" x14ac:dyDescent="0.3">
      <c r="A110" s="112" t="s">
        <v>64</v>
      </c>
      <c r="B110" s="113"/>
      <c r="C110" s="113"/>
      <c r="D110" s="113"/>
      <c r="E110" s="19"/>
      <c r="F110" s="20">
        <f>SUM(F80:F109)</f>
        <v>0</v>
      </c>
      <c r="G110" s="12"/>
    </row>
    <row r="111" spans="1:7" x14ac:dyDescent="0.25">
      <c r="A111" s="90" t="s">
        <v>65</v>
      </c>
      <c r="B111" s="90"/>
      <c r="C111" s="90"/>
      <c r="D111" s="90"/>
      <c r="E111" s="90"/>
      <c r="F111" s="90"/>
      <c r="G111" s="90"/>
    </row>
    <row r="112" spans="1:7" x14ac:dyDescent="0.25">
      <c r="A112" s="90"/>
      <c r="B112" s="90"/>
      <c r="C112" s="90"/>
      <c r="D112" s="90"/>
      <c r="E112" s="90"/>
      <c r="F112" s="90"/>
      <c r="G112" s="90"/>
    </row>
    <row r="113" spans="1:9" ht="15.75" thickBot="1" x14ac:dyDescent="0.3">
      <c r="A113" s="90"/>
      <c r="B113" s="90"/>
      <c r="C113" s="90"/>
      <c r="D113" s="90"/>
      <c r="E113" s="90"/>
      <c r="F113" s="90"/>
      <c r="G113" s="90"/>
    </row>
    <row r="114" spans="1:9" ht="16.5" customHeight="1" thickBot="1" x14ac:dyDescent="0.3">
      <c r="A114" s="85" t="s">
        <v>66</v>
      </c>
      <c r="B114" s="86"/>
      <c r="C114" s="86"/>
      <c r="D114" s="86"/>
      <c r="E114" s="114"/>
      <c r="F114" s="21"/>
      <c r="G114" s="13"/>
    </row>
    <row r="115" spans="1:9" ht="15.75" customHeight="1" x14ac:dyDescent="0.25">
      <c r="A115" s="135" t="s">
        <v>67</v>
      </c>
      <c r="B115" s="136"/>
      <c r="C115" s="136"/>
      <c r="D115" s="136"/>
      <c r="E115" s="136"/>
      <c r="F115" s="22">
        <f>F76+F110</f>
        <v>0</v>
      </c>
      <c r="G115" s="14"/>
    </row>
    <row r="116" spans="1:9" ht="15.75" thickBot="1" x14ac:dyDescent="0.3">
      <c r="A116" s="128" t="s">
        <v>68</v>
      </c>
      <c r="B116" s="129"/>
      <c r="C116" s="129"/>
      <c r="D116" s="130" t="str">
        <f>IF(F116&gt;0,"NEVYČERPÁNO!",IF(F116&lt;0,"PŘEČERPÁNO!",""))</f>
        <v/>
      </c>
      <c r="E116" s="131"/>
      <c r="F116" s="23">
        <f>F114-F115</f>
        <v>0</v>
      </c>
      <c r="G116" s="14"/>
    </row>
    <row r="117" spans="1:9" ht="16.5" customHeight="1" thickBot="1" x14ac:dyDescent="0.3">
      <c r="A117" s="135" t="s">
        <v>69</v>
      </c>
      <c r="B117" s="136"/>
      <c r="C117" s="136"/>
      <c r="D117" s="136"/>
      <c r="E117" s="137"/>
      <c r="F117" s="21"/>
      <c r="G117" s="11"/>
    </row>
    <row r="118" spans="1:9" ht="16.5" customHeight="1" thickBot="1" x14ac:dyDescent="0.3">
      <c r="A118" s="158" t="s">
        <v>70</v>
      </c>
      <c r="B118" s="159"/>
      <c r="C118" s="159"/>
      <c r="D118" s="159"/>
      <c r="E118" s="159"/>
      <c r="F118" s="24" t="str">
        <f>IFERROR(F115/F117,"")</f>
        <v/>
      </c>
      <c r="G118" s="12"/>
      <c r="I118" s="6"/>
    </row>
    <row r="119" spans="1:9" x14ac:dyDescent="0.25">
      <c r="A119" s="90" t="s">
        <v>71</v>
      </c>
      <c r="B119" s="90"/>
      <c r="C119" s="90"/>
      <c r="D119" s="90"/>
      <c r="E119" s="90"/>
      <c r="F119" s="90"/>
      <c r="G119" s="90"/>
    </row>
    <row r="120" spans="1:9" x14ac:dyDescent="0.25">
      <c r="A120" s="90"/>
      <c r="B120" s="90"/>
      <c r="C120" s="90"/>
      <c r="D120" s="90"/>
      <c r="E120" s="90"/>
      <c r="F120" s="90"/>
      <c r="G120" s="90"/>
    </row>
    <row r="121" spans="1:9" ht="15.75" thickBot="1" x14ac:dyDescent="0.3">
      <c r="A121" s="90"/>
      <c r="B121" s="90"/>
      <c r="C121" s="90"/>
      <c r="D121" s="90"/>
      <c r="E121" s="90"/>
      <c r="F121" s="90"/>
      <c r="G121" s="90"/>
    </row>
    <row r="122" spans="1:9" ht="15" customHeight="1" x14ac:dyDescent="0.25">
      <c r="A122" s="85" t="s">
        <v>72</v>
      </c>
      <c r="B122" s="86"/>
      <c r="C122" s="86"/>
      <c r="D122" s="86"/>
      <c r="E122" s="86"/>
      <c r="F122" s="86"/>
      <c r="G122" s="119" t="s">
        <v>73</v>
      </c>
    </row>
    <row r="123" spans="1:9" x14ac:dyDescent="0.25">
      <c r="A123" s="135"/>
      <c r="B123" s="136"/>
      <c r="C123" s="136"/>
      <c r="D123" s="136"/>
      <c r="E123" s="136"/>
      <c r="F123" s="136"/>
      <c r="G123" s="120"/>
    </row>
    <row r="124" spans="1:9" ht="15.75" thickBot="1" x14ac:dyDescent="0.3">
      <c r="A124" s="158"/>
      <c r="B124" s="159"/>
      <c r="C124" s="159"/>
      <c r="D124" s="159"/>
      <c r="E124" s="159"/>
      <c r="F124" s="159"/>
      <c r="G124" s="121"/>
    </row>
    <row r="125" spans="1:9" ht="15" customHeight="1" x14ac:dyDescent="0.25">
      <c r="A125" s="201" t="str">
        <f>IFERROR(VLOOKUP(D21,Data!C:H,6,0),"")</f>
        <v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v>
      </c>
      <c r="B125" s="202"/>
      <c r="C125" s="202"/>
      <c r="D125" s="202"/>
      <c r="E125" s="202"/>
      <c r="F125" s="202"/>
      <c r="G125" s="91"/>
      <c r="I125" s="6"/>
    </row>
    <row r="126" spans="1:9" x14ac:dyDescent="0.25">
      <c r="A126" s="203"/>
      <c r="B126" s="204"/>
      <c r="C126" s="204"/>
      <c r="D126" s="204"/>
      <c r="E126" s="204"/>
      <c r="F126" s="204"/>
      <c r="G126" s="92"/>
      <c r="I126" s="6"/>
    </row>
    <row r="127" spans="1:9" x14ac:dyDescent="0.25">
      <c r="A127" s="203"/>
      <c r="B127" s="204"/>
      <c r="C127" s="204"/>
      <c r="D127" s="204"/>
      <c r="E127" s="204"/>
      <c r="F127" s="204"/>
      <c r="G127" s="92"/>
    </row>
    <row r="128" spans="1:9" x14ac:dyDescent="0.25">
      <c r="A128" s="203"/>
      <c r="B128" s="204"/>
      <c r="C128" s="204"/>
      <c r="D128" s="204"/>
      <c r="E128" s="204"/>
      <c r="F128" s="204"/>
      <c r="G128" s="92"/>
    </row>
    <row r="129" spans="1:7" x14ac:dyDescent="0.25">
      <c r="A129" s="203"/>
      <c r="B129" s="204"/>
      <c r="C129" s="204"/>
      <c r="D129" s="204"/>
      <c r="E129" s="204"/>
      <c r="F129" s="204"/>
      <c r="G129" s="92"/>
    </row>
    <row r="130" spans="1:7" x14ac:dyDescent="0.25">
      <c r="A130" s="203"/>
      <c r="B130" s="204"/>
      <c r="C130" s="204"/>
      <c r="D130" s="204"/>
      <c r="E130" s="204"/>
      <c r="F130" s="204"/>
      <c r="G130" s="92"/>
    </row>
    <row r="131" spans="1:7" x14ac:dyDescent="0.25">
      <c r="A131" s="203"/>
      <c r="B131" s="204"/>
      <c r="C131" s="204"/>
      <c r="D131" s="204"/>
      <c r="E131" s="204"/>
      <c r="F131" s="204"/>
      <c r="G131" s="92"/>
    </row>
    <row r="132" spans="1:7" x14ac:dyDescent="0.25">
      <c r="A132" s="203"/>
      <c r="B132" s="204"/>
      <c r="C132" s="204"/>
      <c r="D132" s="204"/>
      <c r="E132" s="204"/>
      <c r="F132" s="204"/>
      <c r="G132" s="92"/>
    </row>
    <row r="133" spans="1:7" x14ac:dyDescent="0.25">
      <c r="A133" s="203"/>
      <c r="B133" s="204"/>
      <c r="C133" s="204"/>
      <c r="D133" s="204"/>
      <c r="E133" s="204"/>
      <c r="F133" s="204"/>
      <c r="G133" s="92"/>
    </row>
    <row r="134" spans="1:7" x14ac:dyDescent="0.25">
      <c r="A134" s="203"/>
      <c r="B134" s="204"/>
      <c r="C134" s="204"/>
      <c r="D134" s="204"/>
      <c r="E134" s="204"/>
      <c r="F134" s="204"/>
      <c r="G134" s="92"/>
    </row>
    <row r="135" spans="1:7" x14ac:dyDescent="0.25">
      <c r="A135" s="203"/>
      <c r="B135" s="204"/>
      <c r="C135" s="204"/>
      <c r="D135" s="204"/>
      <c r="E135" s="204"/>
      <c r="F135" s="204"/>
      <c r="G135" s="92"/>
    </row>
    <row r="136" spans="1:7" x14ac:dyDescent="0.25">
      <c r="A136" s="203"/>
      <c r="B136" s="204"/>
      <c r="C136" s="204"/>
      <c r="D136" s="204"/>
      <c r="E136" s="204"/>
      <c r="F136" s="204"/>
      <c r="G136" s="92"/>
    </row>
    <row r="137" spans="1:7" x14ac:dyDescent="0.25">
      <c r="A137" s="203"/>
      <c r="B137" s="204"/>
      <c r="C137" s="204"/>
      <c r="D137" s="204"/>
      <c r="E137" s="204"/>
      <c r="F137" s="204"/>
      <c r="G137" s="92"/>
    </row>
    <row r="138" spans="1:7" x14ac:dyDescent="0.25">
      <c r="A138" s="203"/>
      <c r="B138" s="204"/>
      <c r="C138" s="204"/>
      <c r="D138" s="204"/>
      <c r="E138" s="204"/>
      <c r="F138" s="204"/>
      <c r="G138" s="92"/>
    </row>
    <row r="139" spans="1:7" x14ac:dyDescent="0.25">
      <c r="A139" s="203"/>
      <c r="B139" s="204"/>
      <c r="C139" s="204"/>
      <c r="D139" s="204"/>
      <c r="E139" s="204"/>
      <c r="F139" s="204"/>
      <c r="G139" s="92"/>
    </row>
    <row r="140" spans="1:7" x14ac:dyDescent="0.25">
      <c r="A140" s="203"/>
      <c r="B140" s="204"/>
      <c r="C140" s="204"/>
      <c r="D140" s="204"/>
      <c r="E140" s="204"/>
      <c r="F140" s="204"/>
      <c r="G140" s="92"/>
    </row>
    <row r="141" spans="1:7" x14ac:dyDescent="0.25">
      <c r="A141" s="203"/>
      <c r="B141" s="204"/>
      <c r="C141" s="204"/>
      <c r="D141" s="204"/>
      <c r="E141" s="204"/>
      <c r="F141" s="204"/>
      <c r="G141" s="92"/>
    </row>
    <row r="142" spans="1:7" x14ac:dyDescent="0.25">
      <c r="A142" s="203"/>
      <c r="B142" s="204"/>
      <c r="C142" s="204"/>
      <c r="D142" s="204"/>
      <c r="E142" s="204"/>
      <c r="F142" s="204"/>
      <c r="G142" s="92"/>
    </row>
    <row r="143" spans="1:7" x14ac:dyDescent="0.25">
      <c r="A143" s="203"/>
      <c r="B143" s="204"/>
      <c r="C143" s="204"/>
      <c r="D143" s="204"/>
      <c r="E143" s="204"/>
      <c r="F143" s="204"/>
      <c r="G143" s="92"/>
    </row>
    <row r="144" spans="1:7" x14ac:dyDescent="0.25">
      <c r="A144" s="203"/>
      <c r="B144" s="204"/>
      <c r="C144" s="204"/>
      <c r="D144" s="204"/>
      <c r="E144" s="204"/>
      <c r="F144" s="204"/>
      <c r="G144" s="92"/>
    </row>
    <row r="145" spans="1:7" x14ac:dyDescent="0.25">
      <c r="A145" s="203"/>
      <c r="B145" s="204"/>
      <c r="C145" s="204"/>
      <c r="D145" s="204"/>
      <c r="E145" s="204"/>
      <c r="F145" s="204"/>
      <c r="G145" s="92"/>
    </row>
    <row r="146" spans="1:7" x14ac:dyDescent="0.25">
      <c r="A146" s="203"/>
      <c r="B146" s="204"/>
      <c r="C146" s="204"/>
      <c r="D146" s="204"/>
      <c r="E146" s="204"/>
      <c r="F146" s="204"/>
      <c r="G146" s="92"/>
    </row>
    <row r="147" spans="1:7" x14ac:dyDescent="0.25">
      <c r="A147" s="203"/>
      <c r="B147" s="204"/>
      <c r="C147" s="204"/>
      <c r="D147" s="204"/>
      <c r="E147" s="204"/>
      <c r="F147" s="204"/>
      <c r="G147" s="92"/>
    </row>
    <row r="148" spans="1:7" ht="15.75" thickBot="1" x14ac:dyDescent="0.3">
      <c r="A148" s="205"/>
      <c r="B148" s="206"/>
      <c r="C148" s="206"/>
      <c r="D148" s="206"/>
      <c r="E148" s="206"/>
      <c r="F148" s="206"/>
      <c r="G148" s="93"/>
    </row>
    <row r="149" spans="1:7" ht="16.5" customHeight="1" x14ac:dyDescent="0.25">
      <c r="A149" s="117" t="s">
        <v>74</v>
      </c>
      <c r="B149" s="118"/>
      <c r="C149" s="118"/>
      <c r="D149" s="118"/>
      <c r="E149" s="118"/>
      <c r="F149" s="118"/>
      <c r="G149" s="43">
        <f>SUM(G125:G148)</f>
        <v>0</v>
      </c>
    </row>
    <row r="150" spans="1:7" x14ac:dyDescent="0.25">
      <c r="A150" s="90" t="s">
        <v>75</v>
      </c>
      <c r="B150" s="90"/>
      <c r="C150" s="90"/>
      <c r="D150" s="90"/>
      <c r="E150" s="90"/>
      <c r="F150" s="90"/>
      <c r="G150" s="90"/>
    </row>
    <row r="151" spans="1:7" x14ac:dyDescent="0.25">
      <c r="A151" s="90"/>
      <c r="B151" s="90"/>
      <c r="C151" s="90"/>
      <c r="D151" s="90"/>
      <c r="E151" s="90"/>
      <c r="F151" s="90"/>
      <c r="G151" s="90"/>
    </row>
    <row r="152" spans="1:7" ht="15.75" thickBot="1" x14ac:dyDescent="0.3">
      <c r="A152" s="90"/>
      <c r="B152" s="90"/>
      <c r="C152" s="90"/>
      <c r="D152" s="90"/>
      <c r="E152" s="90"/>
      <c r="F152" s="90"/>
      <c r="G152" s="90"/>
    </row>
    <row r="153" spans="1:7" x14ac:dyDescent="0.25">
      <c r="A153" s="85" t="s">
        <v>76</v>
      </c>
      <c r="B153" s="86"/>
      <c r="C153" s="86"/>
      <c r="D153" s="86" t="s">
        <v>77</v>
      </c>
      <c r="E153" s="86"/>
      <c r="F153" s="86" t="s">
        <v>78</v>
      </c>
      <c r="G153" s="87"/>
    </row>
    <row r="154" spans="1:7" x14ac:dyDescent="0.25">
      <c r="A154" s="135"/>
      <c r="B154" s="136"/>
      <c r="C154" s="136"/>
      <c r="D154" s="95"/>
      <c r="E154" s="95"/>
      <c r="F154" s="88">
        <f ca="1">TODAY()</f>
        <v>45539</v>
      </c>
      <c r="G154" s="89"/>
    </row>
    <row r="155" spans="1:7" x14ac:dyDescent="0.25">
      <c r="A155" s="135" t="s">
        <v>79</v>
      </c>
      <c r="B155" s="136"/>
      <c r="C155" s="136"/>
      <c r="D155" s="136" t="s">
        <v>80</v>
      </c>
      <c r="E155" s="136"/>
      <c r="F155" s="136" t="s">
        <v>81</v>
      </c>
      <c r="G155" s="89"/>
    </row>
    <row r="156" spans="1:7" x14ac:dyDescent="0.25">
      <c r="A156" s="135"/>
      <c r="B156" s="136"/>
      <c r="C156" s="136"/>
      <c r="D156" s="95"/>
      <c r="E156" s="95"/>
      <c r="F156" s="95"/>
      <c r="G156" s="96"/>
    </row>
    <row r="157" spans="1:7" ht="15.75" customHeight="1" x14ac:dyDescent="0.25">
      <c r="A157" s="135" t="s">
        <v>82</v>
      </c>
      <c r="B157" s="136"/>
      <c r="C157" s="136"/>
      <c r="D157" s="136" t="s">
        <v>83</v>
      </c>
      <c r="E157" s="136"/>
      <c r="F157" s="136" t="s">
        <v>84</v>
      </c>
      <c r="G157" s="89"/>
    </row>
    <row r="158" spans="1:7" x14ac:dyDescent="0.25">
      <c r="A158" s="135"/>
      <c r="B158" s="136"/>
      <c r="C158" s="136"/>
      <c r="D158" s="136"/>
      <c r="E158" s="136"/>
      <c r="F158" s="136"/>
      <c r="G158" s="89"/>
    </row>
    <row r="159" spans="1:7" ht="15" customHeight="1" x14ac:dyDescent="0.25">
      <c r="A159" s="169"/>
      <c r="B159" s="165"/>
      <c r="C159" s="165"/>
      <c r="D159" s="165"/>
      <c r="E159" s="165"/>
      <c r="F159" s="165"/>
      <c r="G159" s="167"/>
    </row>
    <row r="160" spans="1:7" ht="15" customHeight="1" x14ac:dyDescent="0.25">
      <c r="A160" s="169"/>
      <c r="B160" s="165"/>
      <c r="C160" s="165"/>
      <c r="D160" s="165"/>
      <c r="E160" s="165"/>
      <c r="F160" s="165"/>
      <c r="G160" s="167"/>
    </row>
    <row r="161" spans="1:7" ht="15.75" thickBot="1" x14ac:dyDescent="0.3">
      <c r="A161" s="170"/>
      <c r="B161" s="166"/>
      <c r="C161" s="166"/>
      <c r="D161" s="166"/>
      <c r="E161" s="166"/>
      <c r="F161" s="166"/>
      <c r="G161" s="168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topLeftCell="A16" zoomScale="130" zoomScaleNormal="130" zoomScaleSheetLayoutView="140" workbookViewId="0">
      <selection activeCell="D37" sqref="D37:G37"/>
    </sheetView>
  </sheetViews>
  <sheetFormatPr defaultColWidth="9.140625" defaultRowHeight="15" x14ac:dyDescent="0.25"/>
  <cols>
    <col min="1" max="7" width="12.7109375" style="40" customWidth="1"/>
    <col min="8" max="16384" width="9.140625" style="40"/>
  </cols>
  <sheetData>
    <row r="1" spans="1:7" s="1" customFormat="1" x14ac:dyDescent="0.25">
      <c r="A1" s="141" t="s">
        <v>0</v>
      </c>
      <c r="B1" s="141"/>
      <c r="C1" s="141"/>
      <c r="D1" s="141"/>
      <c r="E1" s="141"/>
      <c r="F1" s="141"/>
      <c r="G1" s="141"/>
    </row>
    <row r="2" spans="1:7" s="1" customFormat="1" x14ac:dyDescent="0.25">
      <c r="A2" s="141" t="s">
        <v>1</v>
      </c>
      <c r="B2" s="141"/>
      <c r="C2" s="141"/>
      <c r="D2" s="141"/>
      <c r="E2" s="141"/>
      <c r="F2" s="141"/>
      <c r="G2" s="141"/>
    </row>
    <row r="3" spans="1:7" s="1" customFormat="1" ht="15.75" thickBot="1" x14ac:dyDescent="0.3">
      <c r="A3" s="123"/>
      <c r="B3" s="123"/>
      <c r="C3" s="123"/>
      <c r="D3" s="123"/>
      <c r="E3" s="123"/>
      <c r="F3" s="123"/>
      <c r="G3" s="123"/>
    </row>
    <row r="4" spans="1:7" s="1" customFormat="1" ht="15" customHeight="1" x14ac:dyDescent="0.25">
      <c r="A4" s="142" t="s">
        <v>2</v>
      </c>
      <c r="B4" s="143"/>
      <c r="C4" s="143"/>
      <c r="D4" s="144"/>
      <c r="E4" s="145" t="s">
        <v>3</v>
      </c>
      <c r="F4" s="146"/>
      <c r="G4" s="147"/>
    </row>
    <row r="5" spans="1:7" s="1" customFormat="1" x14ac:dyDescent="0.25">
      <c r="A5" s="115"/>
      <c r="B5" s="90"/>
      <c r="C5" s="90"/>
      <c r="D5" s="116"/>
      <c r="E5" s="148"/>
      <c r="F5" s="149"/>
      <c r="G5" s="150"/>
    </row>
    <row r="6" spans="1:7" s="1" customFormat="1" x14ac:dyDescent="0.25">
      <c r="A6" s="115" t="s">
        <v>4</v>
      </c>
      <c r="B6" s="90"/>
      <c r="C6" s="90"/>
      <c r="D6" s="116"/>
      <c r="E6" s="122"/>
      <c r="F6" s="123"/>
      <c r="G6" s="124"/>
    </row>
    <row r="7" spans="1:7" s="1" customFormat="1" x14ac:dyDescent="0.25">
      <c r="A7" s="115" t="str">
        <f>FV!A6</f>
        <v>Odbor investic</v>
      </c>
      <c r="B7" s="90"/>
      <c r="C7" s="90"/>
      <c r="D7" s="116"/>
      <c r="E7" s="122"/>
      <c r="F7" s="123"/>
      <c r="G7" s="124"/>
    </row>
    <row r="8" spans="1:7" s="1" customFormat="1" x14ac:dyDescent="0.25">
      <c r="A8" s="115"/>
      <c r="B8" s="90"/>
      <c r="C8" s="90"/>
      <c r="D8" s="116"/>
      <c r="E8" s="122"/>
      <c r="F8" s="123"/>
      <c r="G8" s="124"/>
    </row>
    <row r="9" spans="1:7" s="1" customFormat="1" x14ac:dyDescent="0.25">
      <c r="A9" s="115" t="s">
        <v>5</v>
      </c>
      <c r="B9" s="90"/>
      <c r="C9" s="90"/>
      <c r="D9" s="116"/>
      <c r="E9" s="122"/>
      <c r="F9" s="123"/>
      <c r="G9" s="124"/>
    </row>
    <row r="10" spans="1:7" s="1" customFormat="1" x14ac:dyDescent="0.25">
      <c r="A10" s="115" t="s">
        <v>6</v>
      </c>
      <c r="B10" s="90"/>
      <c r="C10" s="90"/>
      <c r="D10" s="116"/>
      <c r="E10" s="122"/>
      <c r="F10" s="123"/>
      <c r="G10" s="124"/>
    </row>
    <row r="11" spans="1:7" s="1" customFormat="1" ht="15.75" thickBot="1" x14ac:dyDescent="0.3">
      <c r="A11" s="122" t="s">
        <v>7</v>
      </c>
      <c r="B11" s="123"/>
      <c r="C11" s="123"/>
      <c r="D11" s="124"/>
      <c r="E11" s="125"/>
      <c r="F11" s="126"/>
      <c r="G11" s="127"/>
    </row>
    <row r="12" spans="1:7" s="1" customFormat="1" x14ac:dyDescent="0.25">
      <c r="A12" s="122" t="s">
        <v>8</v>
      </c>
      <c r="B12" s="123"/>
      <c r="C12" s="123"/>
      <c r="D12" s="124"/>
      <c r="E12" s="145" t="s">
        <v>9</v>
      </c>
      <c r="F12" s="146"/>
      <c r="G12" s="147"/>
    </row>
    <row r="13" spans="1:7" s="1" customFormat="1" ht="15" customHeight="1" x14ac:dyDescent="0.25">
      <c r="A13" s="122" t="s">
        <v>10</v>
      </c>
      <c r="B13" s="123"/>
      <c r="C13" s="123"/>
      <c r="D13" s="124"/>
      <c r="E13" s="148"/>
      <c r="F13" s="149"/>
      <c r="G13" s="150"/>
    </row>
    <row r="14" spans="1:7" s="1" customFormat="1" x14ac:dyDescent="0.25">
      <c r="A14" s="122" t="s">
        <v>11</v>
      </c>
      <c r="B14" s="123"/>
      <c r="C14" s="123"/>
      <c r="D14" s="124"/>
      <c r="E14" s="122"/>
      <c r="F14" s="123"/>
      <c r="G14" s="124"/>
    </row>
    <row r="15" spans="1:7" s="1" customFormat="1" ht="15.75" thickBot="1" x14ac:dyDescent="0.3">
      <c r="A15" s="37"/>
      <c r="B15" s="38"/>
      <c r="C15" s="38"/>
      <c r="D15" s="39"/>
      <c r="E15" s="125"/>
      <c r="F15" s="126"/>
      <c r="G15" s="127"/>
    </row>
    <row r="16" spans="1:7" s="1" customFormat="1" x14ac:dyDescent="0.25">
      <c r="A16" s="151" t="s">
        <v>85</v>
      </c>
      <c r="B16" s="151"/>
      <c r="C16" s="151"/>
      <c r="D16" s="151"/>
      <c r="E16" s="151"/>
      <c r="F16" s="151"/>
      <c r="G16" s="151"/>
    </row>
    <row r="17" spans="1:9" s="41" customFormat="1" ht="15" customHeight="1" x14ac:dyDescent="0.25">
      <c r="A17" s="151"/>
      <c r="B17" s="151"/>
      <c r="C17" s="151"/>
      <c r="D17" s="151"/>
      <c r="E17" s="151"/>
      <c r="F17" s="151"/>
      <c r="G17" s="151"/>
      <c r="I17" s="42"/>
    </row>
    <row r="18" spans="1:9" s="1" customFormat="1" x14ac:dyDescent="0.25">
      <c r="A18" s="90" t="s">
        <v>12</v>
      </c>
      <c r="B18" s="90"/>
      <c r="C18" s="90"/>
      <c r="D18" s="90"/>
      <c r="E18" s="90"/>
      <c r="F18" s="90"/>
      <c r="G18" s="90"/>
    </row>
    <row r="19" spans="1:9" s="1" customFormat="1" ht="15.75" thickBot="1" x14ac:dyDescent="0.3">
      <c r="A19" s="90"/>
      <c r="B19" s="90"/>
      <c r="C19" s="90"/>
      <c r="D19" s="90"/>
      <c r="E19" s="90"/>
      <c r="F19" s="90"/>
      <c r="G19" s="90"/>
    </row>
    <row r="20" spans="1:9" s="1" customFormat="1" x14ac:dyDescent="0.25">
      <c r="A20" s="85" t="s">
        <v>13</v>
      </c>
      <c r="B20" s="86"/>
      <c r="C20" s="86"/>
      <c r="D20" s="86" t="str">
        <f>FV!D21</f>
        <v>Program na podporu jednotek sborů dobrovolných hasičů obcí Karlovarského kraje</v>
      </c>
      <c r="E20" s="86"/>
      <c r="F20" s="86"/>
      <c r="G20" s="87"/>
    </row>
    <row r="21" spans="1:9" s="1" customFormat="1" x14ac:dyDescent="0.25">
      <c r="A21" s="152"/>
      <c r="B21" s="153"/>
      <c r="C21" s="153"/>
      <c r="D21" s="153"/>
      <c r="E21" s="153"/>
      <c r="F21" s="153"/>
      <c r="G21" s="171"/>
    </row>
    <row r="22" spans="1:9" s="1" customFormat="1" ht="15.75" thickBot="1" x14ac:dyDescent="0.3">
      <c r="A22" s="135"/>
      <c r="B22" s="136"/>
      <c r="C22" s="136"/>
      <c r="D22" s="136"/>
      <c r="E22" s="136"/>
      <c r="F22" s="136"/>
      <c r="G22" s="89"/>
    </row>
    <row r="23" spans="1:9" s="1" customFormat="1" x14ac:dyDescent="0.25">
      <c r="A23" s="135" t="s">
        <v>15</v>
      </c>
      <c r="B23" s="136"/>
      <c r="C23" s="137"/>
      <c r="D23" s="162">
        <f>FV!D24</f>
        <v>0</v>
      </c>
      <c r="E23" s="163"/>
      <c r="F23" s="163"/>
      <c r="G23" s="164"/>
    </row>
    <row r="24" spans="1:9" s="1" customFormat="1" x14ac:dyDescent="0.25">
      <c r="A24" s="135" t="s">
        <v>16</v>
      </c>
      <c r="B24" s="136"/>
      <c r="C24" s="137"/>
      <c r="D24" s="94">
        <f>FV!D25</f>
        <v>0</v>
      </c>
      <c r="E24" s="95"/>
      <c r="F24" s="95"/>
      <c r="G24" s="96"/>
    </row>
    <row r="25" spans="1:9" s="1" customFormat="1" x14ac:dyDescent="0.25">
      <c r="A25" s="135" t="s">
        <v>17</v>
      </c>
      <c r="B25" s="136"/>
      <c r="C25" s="137"/>
      <c r="D25" s="94">
        <f>FV!D26</f>
        <v>0</v>
      </c>
      <c r="E25" s="95"/>
      <c r="F25" s="95"/>
      <c r="G25" s="96"/>
    </row>
    <row r="26" spans="1:9" s="1" customFormat="1" x14ac:dyDescent="0.25">
      <c r="A26" s="135"/>
      <c r="B26" s="136"/>
      <c r="C26" s="137"/>
      <c r="D26" s="94"/>
      <c r="E26" s="95"/>
      <c r="F26" s="95"/>
      <c r="G26" s="96"/>
    </row>
    <row r="27" spans="1:9" s="1" customFormat="1" x14ac:dyDescent="0.25">
      <c r="A27" s="135"/>
      <c r="B27" s="136"/>
      <c r="C27" s="137"/>
      <c r="D27" s="94"/>
      <c r="E27" s="95"/>
      <c r="F27" s="95"/>
      <c r="G27" s="96"/>
    </row>
    <row r="28" spans="1:9" s="1" customFormat="1" ht="15.75" thickBot="1" x14ac:dyDescent="0.3">
      <c r="A28" s="158"/>
      <c r="B28" s="159"/>
      <c r="C28" s="161"/>
      <c r="D28" s="132"/>
      <c r="E28" s="133"/>
      <c r="F28" s="133"/>
      <c r="G28" s="134"/>
    </row>
    <row r="29" spans="1:9" s="1" customFormat="1" x14ac:dyDescent="0.25">
      <c r="A29" s="90" t="s">
        <v>18</v>
      </c>
      <c r="B29" s="90"/>
      <c r="C29" s="90"/>
      <c r="D29" s="90"/>
      <c r="E29" s="90"/>
      <c r="F29" s="90"/>
      <c r="G29" s="90"/>
    </row>
    <row r="30" spans="1:9" s="1" customFormat="1" ht="15.75" thickBot="1" x14ac:dyDescent="0.3">
      <c r="A30" s="90"/>
      <c r="B30" s="90"/>
      <c r="C30" s="90"/>
      <c r="D30" s="90"/>
      <c r="E30" s="90"/>
      <c r="F30" s="90"/>
      <c r="G30" s="90"/>
    </row>
    <row r="31" spans="1:9" s="1" customFormat="1" x14ac:dyDescent="0.25">
      <c r="A31" s="85" t="str">
        <f>FV!A34</f>
        <v>Název právnické osoby:</v>
      </c>
      <c r="B31" s="86"/>
      <c r="C31" s="114"/>
      <c r="D31" s="162">
        <f>FV!D34</f>
        <v>0</v>
      </c>
      <c r="E31" s="163"/>
      <c r="F31" s="163"/>
      <c r="G31" s="164"/>
    </row>
    <row r="32" spans="1:9" s="1" customFormat="1" x14ac:dyDescent="0.25">
      <c r="A32" s="135"/>
      <c r="B32" s="136"/>
      <c r="C32" s="137"/>
      <c r="D32" s="94"/>
      <c r="E32" s="95"/>
      <c r="F32" s="95"/>
      <c r="G32" s="96"/>
    </row>
    <row r="33" spans="1:7" s="1" customFormat="1" x14ac:dyDescent="0.25">
      <c r="A33" s="97" t="str">
        <f>FV!A36</f>
        <v>Adresa sídla:</v>
      </c>
      <c r="B33" s="98"/>
      <c r="C33" s="99"/>
      <c r="D33" s="103">
        <f>FV!D36</f>
        <v>0</v>
      </c>
      <c r="E33" s="104"/>
      <c r="F33" s="104"/>
      <c r="G33" s="105"/>
    </row>
    <row r="34" spans="1:7" s="1" customFormat="1" ht="15.75" thickBot="1" x14ac:dyDescent="0.3">
      <c r="A34" s="125"/>
      <c r="B34" s="126"/>
      <c r="C34" s="127"/>
      <c r="D34" s="172"/>
      <c r="E34" s="173"/>
      <c r="F34" s="173"/>
      <c r="G34" s="174"/>
    </row>
    <row r="35" spans="1:7" s="1" customFormat="1" x14ac:dyDescent="0.25">
      <c r="A35" s="90" t="s">
        <v>86</v>
      </c>
      <c r="B35" s="90"/>
      <c r="C35" s="90"/>
      <c r="D35" s="90"/>
      <c r="E35" s="90"/>
      <c r="F35" s="90"/>
      <c r="G35" s="90"/>
    </row>
    <row r="36" spans="1:7" s="1" customFormat="1" ht="15.75" thickBot="1" x14ac:dyDescent="0.3">
      <c r="A36" s="90"/>
      <c r="B36" s="90"/>
      <c r="C36" s="90"/>
      <c r="D36" s="90"/>
      <c r="E36" s="90"/>
      <c r="F36" s="90"/>
      <c r="G36" s="90"/>
    </row>
    <row r="37" spans="1:7" ht="15.75" thickBot="1" x14ac:dyDescent="0.3">
      <c r="A37" s="175" t="s">
        <v>87</v>
      </c>
      <c r="B37" s="176"/>
      <c r="C37" s="177"/>
      <c r="D37" s="176" t="str">
        <f>IFERROR(VLOOKUP(FV!D21,Data!C:G,5,0),"")</f>
        <v>7882138002/5500 - ZBÚ Raiffeisenbank</v>
      </c>
      <c r="E37" s="176"/>
      <c r="F37" s="199"/>
      <c r="G37" s="200"/>
    </row>
    <row r="38" spans="1:7" x14ac:dyDescent="0.25">
      <c r="A38" s="178" t="s">
        <v>88</v>
      </c>
      <c r="B38" s="179"/>
      <c r="C38" s="180"/>
      <c r="D38" s="186"/>
      <c r="E38" s="187"/>
      <c r="F38" s="192"/>
      <c r="G38" s="193"/>
    </row>
    <row r="39" spans="1:7" x14ac:dyDescent="0.25">
      <c r="A39" s="184" t="s">
        <v>89</v>
      </c>
      <c r="B39" s="185"/>
      <c r="C39" s="185"/>
      <c r="D39" s="188">
        <f>FV!F116</f>
        <v>0</v>
      </c>
      <c r="E39" s="189"/>
      <c r="F39" s="194"/>
      <c r="G39" s="195"/>
    </row>
    <row r="40" spans="1:7" ht="15.75" thickBot="1" x14ac:dyDescent="0.3">
      <c r="A40" s="181" t="s">
        <v>90</v>
      </c>
      <c r="B40" s="182"/>
      <c r="C40" s="183"/>
      <c r="D40" s="190"/>
      <c r="E40" s="191"/>
      <c r="F40" s="196"/>
      <c r="G40" s="197"/>
    </row>
    <row r="41" spans="1:7" x14ac:dyDescent="0.25">
      <c r="A41" s="90" t="s">
        <v>91</v>
      </c>
      <c r="B41" s="90"/>
      <c r="C41" s="90"/>
      <c r="D41" s="90"/>
      <c r="E41" s="90"/>
      <c r="F41" s="90"/>
      <c r="G41" s="90"/>
    </row>
    <row r="42" spans="1:7" ht="15.75" thickBot="1" x14ac:dyDescent="0.3">
      <c r="A42" s="90"/>
      <c r="B42" s="90"/>
      <c r="C42" s="90"/>
      <c r="D42" s="90"/>
      <c r="E42" s="90"/>
      <c r="F42" s="90"/>
      <c r="G42" s="90"/>
    </row>
    <row r="43" spans="1:7" x14ac:dyDescent="0.25">
      <c r="A43" s="85" t="s">
        <v>76</v>
      </c>
      <c r="B43" s="86"/>
      <c r="C43" s="86"/>
      <c r="D43" s="86" t="s">
        <v>77</v>
      </c>
      <c r="E43" s="86"/>
      <c r="F43" s="86" t="s">
        <v>78</v>
      </c>
      <c r="G43" s="87"/>
    </row>
    <row r="44" spans="1:7" x14ac:dyDescent="0.25">
      <c r="A44" s="135"/>
      <c r="B44" s="136"/>
      <c r="C44" s="136"/>
      <c r="D44" s="95"/>
      <c r="E44" s="95"/>
      <c r="F44" s="88">
        <f ca="1">TODAY()</f>
        <v>45539</v>
      </c>
      <c r="G44" s="89"/>
    </row>
    <row r="45" spans="1:7" x14ac:dyDescent="0.25">
      <c r="A45" s="135" t="s">
        <v>79</v>
      </c>
      <c r="B45" s="136"/>
      <c r="C45" s="136"/>
      <c r="D45" s="136" t="s">
        <v>80</v>
      </c>
      <c r="E45" s="136"/>
      <c r="F45" s="136" t="s">
        <v>81</v>
      </c>
      <c r="G45" s="89"/>
    </row>
    <row r="46" spans="1:7" x14ac:dyDescent="0.25">
      <c r="A46" s="135"/>
      <c r="B46" s="136"/>
      <c r="C46" s="136"/>
      <c r="D46" s="95"/>
      <c r="E46" s="95"/>
      <c r="F46" s="95"/>
      <c r="G46" s="96"/>
    </row>
    <row r="47" spans="1:7" x14ac:dyDescent="0.25">
      <c r="A47" s="135" t="s">
        <v>82</v>
      </c>
      <c r="B47" s="136"/>
      <c r="C47" s="136"/>
      <c r="D47" s="136" t="s">
        <v>83</v>
      </c>
      <c r="E47" s="136"/>
      <c r="F47" s="136" t="s">
        <v>84</v>
      </c>
      <c r="G47" s="89"/>
    </row>
    <row r="48" spans="1:7" x14ac:dyDescent="0.25">
      <c r="A48" s="135"/>
      <c r="B48" s="136"/>
      <c r="C48" s="136"/>
      <c r="D48" s="136"/>
      <c r="E48" s="136"/>
      <c r="F48" s="136"/>
      <c r="G48" s="89"/>
    </row>
    <row r="49" spans="1:7" x14ac:dyDescent="0.25">
      <c r="A49" s="169"/>
      <c r="B49" s="165"/>
      <c r="C49" s="165"/>
      <c r="D49" s="165"/>
      <c r="E49" s="165"/>
      <c r="F49" s="165"/>
      <c r="G49" s="167"/>
    </row>
    <row r="50" spans="1:7" x14ac:dyDescent="0.25">
      <c r="A50" s="169"/>
      <c r="B50" s="165"/>
      <c r="C50" s="165"/>
      <c r="D50" s="165"/>
      <c r="E50" s="165"/>
      <c r="F50" s="165"/>
      <c r="G50" s="167"/>
    </row>
    <row r="51" spans="1:7" ht="15.75" thickBot="1" x14ac:dyDescent="0.3">
      <c r="A51" s="170"/>
      <c r="B51" s="166"/>
      <c r="C51" s="166"/>
      <c r="D51" s="166"/>
      <c r="E51" s="166"/>
      <c r="F51" s="166"/>
      <c r="G51" s="168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topLeftCell="A66" workbookViewId="0">
      <selection activeCell="F74" sqref="F74"/>
    </sheetView>
  </sheetViews>
  <sheetFormatPr defaultColWidth="9.140625" defaultRowHeight="12" x14ac:dyDescent="0.2"/>
  <cols>
    <col min="1" max="1" width="12.7109375" style="54" customWidth="1"/>
    <col min="2" max="2" width="8.7109375" style="54" customWidth="1"/>
    <col min="3" max="3" width="25.7109375" style="55" customWidth="1"/>
    <col min="4" max="4" width="30.7109375" style="56" customWidth="1"/>
    <col min="5" max="5" width="15.7109375" style="55" customWidth="1"/>
    <col min="6" max="7" width="18.7109375" style="55" customWidth="1"/>
    <col min="8" max="8" width="45.7109375" style="55" customWidth="1"/>
    <col min="9" max="9" width="6.7109375" style="50" customWidth="1"/>
    <col min="10" max="10" width="63" style="50" customWidth="1"/>
    <col min="11" max="11" width="11.85546875" style="52" bestFit="1" customWidth="1"/>
    <col min="12" max="12" width="14.140625" style="50" bestFit="1" customWidth="1"/>
    <col min="13" max="16384" width="9.140625" style="50"/>
  </cols>
  <sheetData>
    <row r="1" spans="1:12" x14ac:dyDescent="0.2">
      <c r="A1" s="44" t="s">
        <v>92</v>
      </c>
      <c r="B1" s="44" t="s">
        <v>93</v>
      </c>
      <c r="C1" s="45" t="s">
        <v>94</v>
      </c>
      <c r="D1" s="46" t="s">
        <v>95</v>
      </c>
      <c r="E1" s="45" t="s">
        <v>96</v>
      </c>
      <c r="F1" s="45" t="s">
        <v>97</v>
      </c>
      <c r="G1" s="45" t="s">
        <v>98</v>
      </c>
      <c r="H1" s="45" t="s">
        <v>99</v>
      </c>
      <c r="I1" s="47"/>
      <c r="J1" s="48" t="s">
        <v>100</v>
      </c>
      <c r="K1" s="49" t="s">
        <v>101</v>
      </c>
      <c r="L1" s="48" t="s">
        <v>102</v>
      </c>
    </row>
    <row r="2" spans="1:12" ht="132" x14ac:dyDescent="0.2">
      <c r="A2" s="77" t="s">
        <v>103</v>
      </c>
      <c r="B2" s="73">
        <v>1</v>
      </c>
      <c r="C2" s="74" t="s">
        <v>104</v>
      </c>
      <c r="D2" s="74" t="s">
        <v>105</v>
      </c>
      <c r="E2" s="73" t="s">
        <v>106</v>
      </c>
      <c r="F2" s="73" t="s">
        <v>107</v>
      </c>
      <c r="G2" s="75" t="s">
        <v>108</v>
      </c>
      <c r="H2" s="76" t="s">
        <v>109</v>
      </c>
      <c r="J2" s="51" t="s">
        <v>110</v>
      </c>
      <c r="K2" s="49" t="s">
        <v>107</v>
      </c>
      <c r="L2" s="49" t="s">
        <v>107</v>
      </c>
    </row>
    <row r="3" spans="1:12" ht="108" x14ac:dyDescent="0.2">
      <c r="A3" s="58" t="s">
        <v>103</v>
      </c>
      <c r="B3" s="59">
        <v>2</v>
      </c>
      <c r="C3" s="60" t="s">
        <v>111</v>
      </c>
      <c r="D3" s="60" t="s">
        <v>105</v>
      </c>
      <c r="E3" s="59" t="s">
        <v>112</v>
      </c>
      <c r="F3" s="59" t="s">
        <v>107</v>
      </c>
      <c r="G3" s="61" t="s">
        <v>108</v>
      </c>
      <c r="H3" s="61" t="s">
        <v>113</v>
      </c>
      <c r="J3" s="51" t="s">
        <v>114</v>
      </c>
      <c r="K3" s="49" t="s">
        <v>115</v>
      </c>
      <c r="L3" s="49" t="s">
        <v>115</v>
      </c>
    </row>
    <row r="4" spans="1:12" ht="84" x14ac:dyDescent="0.2">
      <c r="A4" s="58" t="s">
        <v>103</v>
      </c>
      <c r="B4" s="59">
        <v>3</v>
      </c>
      <c r="C4" s="60" t="s">
        <v>116</v>
      </c>
      <c r="D4" s="60" t="s">
        <v>105</v>
      </c>
      <c r="E4" s="59" t="s">
        <v>106</v>
      </c>
      <c r="F4" s="59" t="s">
        <v>107</v>
      </c>
      <c r="G4" s="61" t="s">
        <v>108</v>
      </c>
      <c r="H4" s="61" t="s">
        <v>117</v>
      </c>
      <c r="J4" s="51" t="s">
        <v>20</v>
      </c>
    </row>
    <row r="5" spans="1:12" ht="84" x14ac:dyDescent="0.2">
      <c r="A5" s="58" t="s">
        <v>118</v>
      </c>
      <c r="B5" s="59">
        <v>4</v>
      </c>
      <c r="C5" s="60" t="s">
        <v>119</v>
      </c>
      <c r="D5" s="60" t="s">
        <v>120</v>
      </c>
      <c r="E5" s="59" t="s">
        <v>112</v>
      </c>
      <c r="F5" s="59" t="s">
        <v>107</v>
      </c>
      <c r="G5" s="61" t="s">
        <v>121</v>
      </c>
      <c r="H5" s="61" t="s">
        <v>122</v>
      </c>
      <c r="J5" s="53"/>
    </row>
    <row r="6" spans="1:12" ht="36" x14ac:dyDescent="0.2">
      <c r="A6" s="59" t="s">
        <v>123</v>
      </c>
      <c r="B6" s="59">
        <v>5</v>
      </c>
      <c r="C6" s="60" t="s">
        <v>124</v>
      </c>
      <c r="D6" s="60" t="s">
        <v>125</v>
      </c>
      <c r="E6" s="59" t="s">
        <v>126</v>
      </c>
      <c r="F6" s="59" t="s">
        <v>115</v>
      </c>
      <c r="G6" s="61" t="s">
        <v>127</v>
      </c>
      <c r="H6" s="61"/>
      <c r="J6" s="53"/>
    </row>
    <row r="7" spans="1:12" ht="36" x14ac:dyDescent="0.2">
      <c r="A7" s="59" t="s">
        <v>128</v>
      </c>
      <c r="B7" s="59">
        <v>6</v>
      </c>
      <c r="C7" s="60" t="s">
        <v>129</v>
      </c>
      <c r="D7" s="60" t="s">
        <v>125</v>
      </c>
      <c r="E7" s="59" t="s">
        <v>126</v>
      </c>
      <c r="F7" s="59" t="s">
        <v>115</v>
      </c>
      <c r="G7" s="61" t="s">
        <v>130</v>
      </c>
      <c r="H7" s="61"/>
      <c r="J7" s="53"/>
    </row>
    <row r="8" spans="1:12" ht="84" x14ac:dyDescent="0.2">
      <c r="A8" s="67" t="s">
        <v>123</v>
      </c>
      <c r="B8" s="59">
        <v>7</v>
      </c>
      <c r="C8" s="66" t="s">
        <v>131</v>
      </c>
      <c r="D8" s="60" t="s">
        <v>125</v>
      </c>
      <c r="E8" s="59" t="s">
        <v>126</v>
      </c>
      <c r="F8" s="59" t="s">
        <v>115</v>
      </c>
      <c r="G8" s="61" t="s">
        <v>132</v>
      </c>
      <c r="H8" s="57"/>
    </row>
    <row r="9" spans="1:12" ht="132" x14ac:dyDescent="0.2">
      <c r="A9" s="72" t="s">
        <v>133</v>
      </c>
      <c r="B9" s="73">
        <v>8</v>
      </c>
      <c r="C9" s="74" t="s">
        <v>134</v>
      </c>
      <c r="D9" s="74" t="s">
        <v>135</v>
      </c>
      <c r="E9" s="73" t="s">
        <v>106</v>
      </c>
      <c r="F9" s="73" t="s">
        <v>107</v>
      </c>
      <c r="G9" s="75" t="s">
        <v>136</v>
      </c>
      <c r="H9" s="76" t="s">
        <v>109</v>
      </c>
    </row>
    <row r="10" spans="1:12" ht="132" x14ac:dyDescent="0.2">
      <c r="A10" s="77" t="s">
        <v>137</v>
      </c>
      <c r="B10" s="73">
        <v>9</v>
      </c>
      <c r="C10" s="74" t="s">
        <v>138</v>
      </c>
      <c r="D10" s="74" t="s">
        <v>139</v>
      </c>
      <c r="E10" s="73" t="s">
        <v>106</v>
      </c>
      <c r="F10" s="73" t="s">
        <v>107</v>
      </c>
      <c r="G10" s="75" t="s">
        <v>121</v>
      </c>
      <c r="H10" s="76" t="s">
        <v>109</v>
      </c>
    </row>
    <row r="11" spans="1:12" ht="24" x14ac:dyDescent="0.2">
      <c r="A11" s="58" t="s">
        <v>137</v>
      </c>
      <c r="B11" s="59">
        <v>10</v>
      </c>
      <c r="C11" s="60" t="s">
        <v>140</v>
      </c>
      <c r="D11" s="60" t="s">
        <v>139</v>
      </c>
      <c r="E11" s="59" t="s">
        <v>141</v>
      </c>
      <c r="F11" s="59" t="s">
        <v>107</v>
      </c>
      <c r="G11" s="61" t="s">
        <v>121</v>
      </c>
      <c r="H11" s="70"/>
    </row>
    <row r="12" spans="1:12" ht="84" x14ac:dyDescent="0.2">
      <c r="A12" s="58" t="s">
        <v>137</v>
      </c>
      <c r="B12" s="59">
        <v>11</v>
      </c>
      <c r="C12" s="60" t="s">
        <v>142</v>
      </c>
      <c r="D12" s="60" t="s">
        <v>139</v>
      </c>
      <c r="E12" s="62" t="s">
        <v>106</v>
      </c>
      <c r="F12" s="59" t="s">
        <v>107</v>
      </c>
      <c r="G12" s="61" t="s">
        <v>121</v>
      </c>
      <c r="H12" s="63" t="s">
        <v>143</v>
      </c>
    </row>
    <row r="13" spans="1:12" ht="108" x14ac:dyDescent="0.2">
      <c r="A13" s="58" t="s">
        <v>137</v>
      </c>
      <c r="B13" s="59">
        <v>12</v>
      </c>
      <c r="C13" s="60" t="s">
        <v>144</v>
      </c>
      <c r="D13" s="60" t="s">
        <v>139</v>
      </c>
      <c r="E13" s="59" t="s">
        <v>112</v>
      </c>
      <c r="F13" s="59" t="s">
        <v>107</v>
      </c>
      <c r="G13" s="61" t="s">
        <v>121</v>
      </c>
      <c r="H13" s="71" t="s">
        <v>145</v>
      </c>
    </row>
    <row r="14" spans="1:12" ht="132" x14ac:dyDescent="0.2">
      <c r="A14" s="58" t="s">
        <v>137</v>
      </c>
      <c r="B14" s="59">
        <v>13</v>
      </c>
      <c r="C14" s="61" t="s">
        <v>146</v>
      </c>
      <c r="D14" s="60" t="s">
        <v>139</v>
      </c>
      <c r="E14" s="59" t="s">
        <v>106</v>
      </c>
      <c r="F14" s="59" t="s">
        <v>107</v>
      </c>
      <c r="G14" s="61" t="s">
        <v>121</v>
      </c>
      <c r="H14" s="63" t="s">
        <v>147</v>
      </c>
    </row>
    <row r="15" spans="1:12" ht="120" x14ac:dyDescent="0.2">
      <c r="A15" s="58" t="s">
        <v>137</v>
      </c>
      <c r="B15" s="59">
        <v>14</v>
      </c>
      <c r="C15" s="60" t="s">
        <v>148</v>
      </c>
      <c r="D15" s="60" t="s">
        <v>139</v>
      </c>
      <c r="E15" s="59" t="s">
        <v>112</v>
      </c>
      <c r="F15" s="59" t="s">
        <v>107</v>
      </c>
      <c r="G15" s="61" t="s">
        <v>121</v>
      </c>
      <c r="H15" s="63" t="s">
        <v>149</v>
      </c>
    </row>
    <row r="16" spans="1:12" ht="132" x14ac:dyDescent="0.2">
      <c r="A16" s="58" t="s">
        <v>137</v>
      </c>
      <c r="B16" s="59">
        <v>15</v>
      </c>
      <c r="C16" s="60" t="s">
        <v>150</v>
      </c>
      <c r="D16" s="60" t="s">
        <v>139</v>
      </c>
      <c r="E16" s="62" t="s">
        <v>106</v>
      </c>
      <c r="F16" s="59" t="s">
        <v>107</v>
      </c>
      <c r="G16" s="61" t="s">
        <v>121</v>
      </c>
      <c r="H16" s="63" t="s">
        <v>151</v>
      </c>
    </row>
    <row r="17" spans="1:8" ht="96" x14ac:dyDescent="0.2">
      <c r="A17" s="58" t="s">
        <v>137</v>
      </c>
      <c r="B17" s="59">
        <v>16</v>
      </c>
      <c r="C17" s="60" t="s">
        <v>152</v>
      </c>
      <c r="D17" s="60" t="s">
        <v>139</v>
      </c>
      <c r="E17" s="62" t="s">
        <v>141</v>
      </c>
      <c r="F17" s="59" t="s">
        <v>107</v>
      </c>
      <c r="G17" s="61" t="s">
        <v>121</v>
      </c>
      <c r="H17" s="63" t="s">
        <v>153</v>
      </c>
    </row>
    <row r="18" spans="1:8" ht="156" x14ac:dyDescent="0.2">
      <c r="A18" s="58" t="s">
        <v>137</v>
      </c>
      <c r="B18" s="59">
        <v>17</v>
      </c>
      <c r="C18" s="60" t="s">
        <v>154</v>
      </c>
      <c r="D18" s="60" t="s">
        <v>139</v>
      </c>
      <c r="E18" s="59" t="s">
        <v>112</v>
      </c>
      <c r="F18" s="59" t="s">
        <v>107</v>
      </c>
      <c r="G18" s="61" t="s">
        <v>121</v>
      </c>
      <c r="H18" s="64" t="s">
        <v>155</v>
      </c>
    </row>
    <row r="19" spans="1:8" ht="24" x14ac:dyDescent="0.2">
      <c r="A19" s="77" t="s">
        <v>156</v>
      </c>
      <c r="B19" s="73">
        <v>18</v>
      </c>
      <c r="C19" s="74" t="s">
        <v>157</v>
      </c>
      <c r="D19" s="74" t="s">
        <v>158</v>
      </c>
      <c r="E19" s="73" t="s">
        <v>106</v>
      </c>
      <c r="F19" s="73" t="s">
        <v>107</v>
      </c>
      <c r="G19" s="75" t="s">
        <v>121</v>
      </c>
      <c r="H19" s="76"/>
    </row>
    <row r="20" spans="1:8" ht="156" x14ac:dyDescent="0.2">
      <c r="A20" s="58" t="s">
        <v>156</v>
      </c>
      <c r="B20" s="59">
        <v>19</v>
      </c>
      <c r="C20" s="60" t="s">
        <v>159</v>
      </c>
      <c r="D20" s="60" t="s">
        <v>158</v>
      </c>
      <c r="E20" s="59" t="s">
        <v>106</v>
      </c>
      <c r="F20" s="59" t="s">
        <v>107</v>
      </c>
      <c r="G20" s="61" t="s">
        <v>160</v>
      </c>
      <c r="H20" s="65" t="s">
        <v>161</v>
      </c>
    </row>
    <row r="21" spans="1:8" ht="252" x14ac:dyDescent="0.2">
      <c r="A21" s="58" t="s">
        <v>156</v>
      </c>
      <c r="B21" s="59">
        <v>20</v>
      </c>
      <c r="C21" s="60" t="s">
        <v>162</v>
      </c>
      <c r="D21" s="60" t="s">
        <v>158</v>
      </c>
      <c r="E21" s="59" t="s">
        <v>126</v>
      </c>
      <c r="F21" s="59" t="s">
        <v>107</v>
      </c>
      <c r="G21" s="61" t="s">
        <v>160</v>
      </c>
      <c r="H21" s="65" t="s">
        <v>163</v>
      </c>
    </row>
    <row r="22" spans="1:8" ht="192" x14ac:dyDescent="0.2">
      <c r="A22" s="58" t="s">
        <v>156</v>
      </c>
      <c r="B22" s="59">
        <v>21</v>
      </c>
      <c r="C22" s="60" t="s">
        <v>164</v>
      </c>
      <c r="D22" s="60" t="s">
        <v>158</v>
      </c>
      <c r="E22" s="59" t="s">
        <v>112</v>
      </c>
      <c r="F22" s="59" t="s">
        <v>107</v>
      </c>
      <c r="G22" s="61" t="s">
        <v>160</v>
      </c>
      <c r="H22" s="65" t="s">
        <v>165</v>
      </c>
    </row>
    <row r="23" spans="1:8" ht="132" x14ac:dyDescent="0.2">
      <c r="A23" s="58" t="s">
        <v>156</v>
      </c>
      <c r="B23" s="59">
        <v>22</v>
      </c>
      <c r="C23" s="60" t="s">
        <v>14</v>
      </c>
      <c r="D23" s="60" t="s">
        <v>158</v>
      </c>
      <c r="E23" s="59" t="s">
        <v>126</v>
      </c>
      <c r="F23" s="59" t="s">
        <v>107</v>
      </c>
      <c r="G23" s="61" t="s">
        <v>121</v>
      </c>
      <c r="H23" s="65" t="s">
        <v>166</v>
      </c>
    </row>
    <row r="24" spans="1:8" ht="240" x14ac:dyDescent="0.2">
      <c r="A24" s="58" t="s">
        <v>156</v>
      </c>
      <c r="B24" s="59">
        <v>23</v>
      </c>
      <c r="C24" s="60" t="s">
        <v>167</v>
      </c>
      <c r="D24" s="60" t="s">
        <v>158</v>
      </c>
      <c r="E24" s="59" t="s">
        <v>141</v>
      </c>
      <c r="F24" s="59" t="s">
        <v>107</v>
      </c>
      <c r="G24" s="61" t="s">
        <v>121</v>
      </c>
      <c r="H24" s="60" t="s">
        <v>168</v>
      </c>
    </row>
    <row r="25" spans="1:8" ht="216" x14ac:dyDescent="0.2">
      <c r="A25" s="58" t="s">
        <v>156</v>
      </c>
      <c r="B25" s="59">
        <v>24</v>
      </c>
      <c r="C25" s="60" t="s">
        <v>169</v>
      </c>
      <c r="D25" s="60" t="s">
        <v>158</v>
      </c>
      <c r="E25" s="59" t="s">
        <v>106</v>
      </c>
      <c r="F25" s="59" t="s">
        <v>107</v>
      </c>
      <c r="G25" s="61" t="s">
        <v>121</v>
      </c>
      <c r="H25" s="60" t="s">
        <v>170</v>
      </c>
    </row>
    <row r="26" spans="1:8" ht="204" x14ac:dyDescent="0.2">
      <c r="A26" s="58" t="s">
        <v>156</v>
      </c>
      <c r="B26" s="59">
        <v>25</v>
      </c>
      <c r="C26" s="60" t="s">
        <v>171</v>
      </c>
      <c r="D26" s="60" t="s">
        <v>158</v>
      </c>
      <c r="E26" s="62" t="s">
        <v>106</v>
      </c>
      <c r="F26" s="59" t="s">
        <v>107</v>
      </c>
      <c r="G26" s="61" t="s">
        <v>121</v>
      </c>
      <c r="H26" s="63" t="s">
        <v>172</v>
      </c>
    </row>
    <row r="27" spans="1:8" ht="216" x14ac:dyDescent="0.2">
      <c r="A27" s="58" t="s">
        <v>156</v>
      </c>
      <c r="B27" s="59">
        <v>26</v>
      </c>
      <c r="C27" s="60" t="s">
        <v>173</v>
      </c>
      <c r="D27" s="60" t="s">
        <v>158</v>
      </c>
      <c r="E27" s="59" t="s">
        <v>126</v>
      </c>
      <c r="F27" s="59" t="s">
        <v>107</v>
      </c>
      <c r="G27" s="61" t="s">
        <v>121</v>
      </c>
      <c r="H27" s="63" t="s">
        <v>174</v>
      </c>
    </row>
    <row r="28" spans="1:8" ht="36" x14ac:dyDescent="0.2">
      <c r="A28" s="59" t="s">
        <v>156</v>
      </c>
      <c r="B28" s="59">
        <v>27</v>
      </c>
      <c r="C28" s="60" t="s">
        <v>175</v>
      </c>
      <c r="D28" s="60" t="s">
        <v>158</v>
      </c>
      <c r="E28" s="69"/>
      <c r="F28" s="69"/>
      <c r="G28" s="68"/>
      <c r="H28" s="71"/>
    </row>
    <row r="29" spans="1:8" ht="165" customHeight="1" x14ac:dyDescent="0.2">
      <c r="A29" s="58" t="s">
        <v>156</v>
      </c>
      <c r="B29" s="59">
        <v>28</v>
      </c>
      <c r="C29" s="60" t="s">
        <v>176</v>
      </c>
      <c r="D29" s="60" t="s">
        <v>158</v>
      </c>
      <c r="E29" s="59" t="s">
        <v>141</v>
      </c>
      <c r="F29" s="59" t="s">
        <v>107</v>
      </c>
      <c r="G29" s="61" t="s">
        <v>121</v>
      </c>
      <c r="H29" s="65" t="s">
        <v>177</v>
      </c>
    </row>
    <row r="30" spans="1:8" ht="132" x14ac:dyDescent="0.2">
      <c r="A30" s="77" t="s">
        <v>178</v>
      </c>
      <c r="B30" s="73">
        <v>29</v>
      </c>
      <c r="C30" s="74" t="s">
        <v>179</v>
      </c>
      <c r="D30" s="74" t="s">
        <v>180</v>
      </c>
      <c r="E30" s="73" t="s">
        <v>106</v>
      </c>
      <c r="F30" s="73" t="s">
        <v>107</v>
      </c>
      <c r="G30" s="75" t="s">
        <v>121</v>
      </c>
      <c r="H30" s="76" t="s">
        <v>109</v>
      </c>
    </row>
    <row r="31" spans="1:8" ht="60" x14ac:dyDescent="0.2">
      <c r="A31" s="58" t="s">
        <v>178</v>
      </c>
      <c r="B31" s="59">
        <v>30</v>
      </c>
      <c r="C31" s="60" t="s">
        <v>181</v>
      </c>
      <c r="D31" s="60" t="s">
        <v>180</v>
      </c>
      <c r="E31" s="59" t="s">
        <v>126</v>
      </c>
      <c r="F31" s="59" t="s">
        <v>107</v>
      </c>
      <c r="G31" s="61" t="s">
        <v>121</v>
      </c>
      <c r="H31" s="57" t="s">
        <v>182</v>
      </c>
    </row>
    <row r="32" spans="1:8" ht="84" x14ac:dyDescent="0.2">
      <c r="A32" s="58" t="s">
        <v>178</v>
      </c>
      <c r="B32" s="59">
        <v>31</v>
      </c>
      <c r="C32" s="60" t="s">
        <v>183</v>
      </c>
      <c r="D32" s="60" t="s">
        <v>180</v>
      </c>
      <c r="E32" s="59" t="s">
        <v>112</v>
      </c>
      <c r="F32" s="59" t="s">
        <v>107</v>
      </c>
      <c r="G32" s="61" t="s">
        <v>121</v>
      </c>
      <c r="H32" s="61" t="s">
        <v>184</v>
      </c>
    </row>
    <row r="33" spans="1:10" ht="84" x14ac:dyDescent="0.2">
      <c r="A33" s="58" t="s">
        <v>178</v>
      </c>
      <c r="B33" s="59">
        <v>32</v>
      </c>
      <c r="C33" s="60" t="s">
        <v>185</v>
      </c>
      <c r="D33" s="60" t="s">
        <v>180</v>
      </c>
      <c r="E33" s="59" t="s">
        <v>112</v>
      </c>
      <c r="F33" s="59" t="s">
        <v>107</v>
      </c>
      <c r="G33" s="61" t="s">
        <v>121</v>
      </c>
      <c r="H33" s="61" t="s">
        <v>184</v>
      </c>
    </row>
    <row r="34" spans="1:10" ht="84" x14ac:dyDescent="0.2">
      <c r="A34" s="58" t="s">
        <v>178</v>
      </c>
      <c r="B34" s="59">
        <v>33</v>
      </c>
      <c r="C34" s="60" t="s">
        <v>186</v>
      </c>
      <c r="D34" s="60" t="s">
        <v>180</v>
      </c>
      <c r="E34" s="59" t="s">
        <v>112</v>
      </c>
      <c r="F34" s="59" t="s">
        <v>107</v>
      </c>
      <c r="G34" s="61" t="s">
        <v>121</v>
      </c>
      <c r="H34" s="61" t="s">
        <v>184</v>
      </c>
    </row>
    <row r="35" spans="1:10" ht="60" x14ac:dyDescent="0.25">
      <c r="A35" s="58" t="s">
        <v>178</v>
      </c>
      <c r="B35" s="59">
        <v>34</v>
      </c>
      <c r="C35" s="60" t="s">
        <v>187</v>
      </c>
      <c r="D35" s="60" t="s">
        <v>180</v>
      </c>
      <c r="E35" s="59" t="s">
        <v>112</v>
      </c>
      <c r="F35" s="59" t="s">
        <v>107</v>
      </c>
      <c r="G35" s="61" t="s">
        <v>121</v>
      </c>
      <c r="H35" s="81" t="s">
        <v>188</v>
      </c>
      <c r="J35" s="83"/>
    </row>
    <row r="36" spans="1:10" ht="132" x14ac:dyDescent="0.2">
      <c r="A36" s="58" t="s">
        <v>178</v>
      </c>
      <c r="B36" s="59">
        <v>35</v>
      </c>
      <c r="C36" s="60" t="s">
        <v>189</v>
      </c>
      <c r="D36" s="60" t="s">
        <v>180</v>
      </c>
      <c r="E36" s="59" t="s">
        <v>112</v>
      </c>
      <c r="F36" s="59" t="s">
        <v>107</v>
      </c>
      <c r="G36" s="82" t="s">
        <v>190</v>
      </c>
      <c r="H36" s="68" t="s">
        <v>191</v>
      </c>
    </row>
    <row r="37" spans="1:10" ht="156" x14ac:dyDescent="0.2">
      <c r="A37" s="59" t="s">
        <v>178</v>
      </c>
      <c r="B37" s="59">
        <v>36</v>
      </c>
      <c r="C37" s="60" t="s">
        <v>192</v>
      </c>
      <c r="D37" s="60" t="s">
        <v>180</v>
      </c>
      <c r="E37" s="69" t="s">
        <v>112</v>
      </c>
      <c r="F37" s="69" t="s">
        <v>107</v>
      </c>
      <c r="G37" s="82" t="s">
        <v>193</v>
      </c>
      <c r="H37" s="68" t="s">
        <v>194</v>
      </c>
    </row>
    <row r="38" spans="1:10" ht="36" x14ac:dyDescent="0.2">
      <c r="A38" s="77" t="s">
        <v>195</v>
      </c>
      <c r="B38" s="73">
        <v>37</v>
      </c>
      <c r="C38" s="74" t="s">
        <v>196</v>
      </c>
      <c r="D38" s="74" t="s">
        <v>197</v>
      </c>
      <c r="E38" s="73" t="s">
        <v>106</v>
      </c>
      <c r="F38" s="73" t="s">
        <v>107</v>
      </c>
      <c r="G38" s="75" t="s">
        <v>121</v>
      </c>
      <c r="H38" s="76"/>
    </row>
    <row r="39" spans="1:10" ht="48" x14ac:dyDescent="0.2">
      <c r="A39" s="58" t="s">
        <v>195</v>
      </c>
      <c r="B39" s="59">
        <v>38</v>
      </c>
      <c r="C39" s="60" t="s">
        <v>198</v>
      </c>
      <c r="D39" s="60" t="s">
        <v>197</v>
      </c>
      <c r="E39" s="59" t="s">
        <v>112</v>
      </c>
      <c r="F39" s="59" t="s">
        <v>107</v>
      </c>
      <c r="G39" s="61" t="s">
        <v>121</v>
      </c>
      <c r="H39" s="65" t="s">
        <v>199</v>
      </c>
    </row>
    <row r="40" spans="1:10" ht="48" x14ac:dyDescent="0.2">
      <c r="A40" s="58" t="s">
        <v>195</v>
      </c>
      <c r="B40" s="59">
        <v>39</v>
      </c>
      <c r="C40" s="60" t="s">
        <v>200</v>
      </c>
      <c r="D40" s="60" t="s">
        <v>197</v>
      </c>
      <c r="E40" s="59" t="s">
        <v>112</v>
      </c>
      <c r="F40" s="59" t="s">
        <v>107</v>
      </c>
      <c r="G40" s="61" t="s">
        <v>121</v>
      </c>
      <c r="H40" s="65" t="s">
        <v>199</v>
      </c>
    </row>
    <row r="41" spans="1:10" ht="48" x14ac:dyDescent="0.2">
      <c r="A41" s="58" t="s">
        <v>195</v>
      </c>
      <c r="B41" s="59">
        <v>40</v>
      </c>
      <c r="C41" s="60" t="s">
        <v>201</v>
      </c>
      <c r="D41" s="60" t="s">
        <v>197</v>
      </c>
      <c r="E41" s="59" t="s">
        <v>112</v>
      </c>
      <c r="F41" s="59" t="s">
        <v>107</v>
      </c>
      <c r="G41" s="61" t="s">
        <v>121</v>
      </c>
      <c r="H41" s="65" t="s">
        <v>199</v>
      </c>
    </row>
    <row r="42" spans="1:10" ht="48" x14ac:dyDescent="0.2">
      <c r="A42" s="58" t="s">
        <v>195</v>
      </c>
      <c r="B42" s="59">
        <v>41</v>
      </c>
      <c r="C42" s="60" t="s">
        <v>202</v>
      </c>
      <c r="D42" s="60" t="s">
        <v>197</v>
      </c>
      <c r="E42" s="59" t="s">
        <v>112</v>
      </c>
      <c r="F42" s="59" t="s">
        <v>107</v>
      </c>
      <c r="G42" s="61" t="s">
        <v>121</v>
      </c>
      <c r="H42" s="65" t="s">
        <v>199</v>
      </c>
    </row>
    <row r="43" spans="1:10" ht="60" x14ac:dyDescent="0.2">
      <c r="A43" s="58" t="s">
        <v>195</v>
      </c>
      <c r="B43" s="59">
        <v>42</v>
      </c>
      <c r="C43" s="60" t="s">
        <v>203</v>
      </c>
      <c r="D43" s="60" t="s">
        <v>197</v>
      </c>
      <c r="E43" s="59" t="s">
        <v>106</v>
      </c>
      <c r="F43" s="59" t="s">
        <v>107</v>
      </c>
      <c r="G43" s="61" t="s">
        <v>121</v>
      </c>
      <c r="H43" s="61" t="s">
        <v>204</v>
      </c>
    </row>
    <row r="44" spans="1:10" ht="48" x14ac:dyDescent="0.2">
      <c r="A44" s="58" t="s">
        <v>195</v>
      </c>
      <c r="B44" s="59">
        <v>43</v>
      </c>
      <c r="C44" s="60" t="s">
        <v>205</v>
      </c>
      <c r="D44" s="60" t="s">
        <v>197</v>
      </c>
      <c r="E44" s="59" t="s">
        <v>112</v>
      </c>
      <c r="F44" s="59" t="s">
        <v>107</v>
      </c>
      <c r="G44" s="61" t="s">
        <v>121</v>
      </c>
      <c r="H44" s="65" t="s">
        <v>199</v>
      </c>
    </row>
    <row r="45" spans="1:10" ht="72" x14ac:dyDescent="0.2">
      <c r="A45" s="58" t="s">
        <v>195</v>
      </c>
      <c r="B45" s="59">
        <v>44</v>
      </c>
      <c r="C45" s="60" t="s">
        <v>206</v>
      </c>
      <c r="D45" s="60" t="s">
        <v>197</v>
      </c>
      <c r="E45" s="59" t="s">
        <v>112</v>
      </c>
      <c r="F45" s="59" t="s">
        <v>107</v>
      </c>
      <c r="G45" s="61" t="s">
        <v>121</v>
      </c>
      <c r="H45" s="61" t="s">
        <v>207</v>
      </c>
    </row>
    <row r="46" spans="1:10" ht="72" x14ac:dyDescent="0.2">
      <c r="A46" s="58" t="s">
        <v>195</v>
      </c>
      <c r="B46" s="59">
        <v>45</v>
      </c>
      <c r="C46" s="60" t="s">
        <v>208</v>
      </c>
      <c r="D46" s="60" t="s">
        <v>197</v>
      </c>
      <c r="E46" s="59" t="s">
        <v>112</v>
      </c>
      <c r="F46" s="59" t="s">
        <v>107</v>
      </c>
      <c r="G46" s="61" t="s">
        <v>121</v>
      </c>
      <c r="H46" s="61" t="s">
        <v>209</v>
      </c>
    </row>
    <row r="47" spans="1:10" ht="48" x14ac:dyDescent="0.2">
      <c r="A47" s="58" t="s">
        <v>195</v>
      </c>
      <c r="B47" s="59">
        <v>46</v>
      </c>
      <c r="C47" s="60" t="s">
        <v>210</v>
      </c>
      <c r="D47" s="60" t="s">
        <v>197</v>
      </c>
      <c r="E47" s="59" t="s">
        <v>112</v>
      </c>
      <c r="F47" s="59" t="s">
        <v>115</v>
      </c>
      <c r="G47" s="61" t="s">
        <v>211</v>
      </c>
      <c r="H47" s="59"/>
    </row>
    <row r="48" spans="1:10" ht="60" x14ac:dyDescent="0.2">
      <c r="A48" s="59" t="s">
        <v>195</v>
      </c>
      <c r="B48" s="59">
        <v>47</v>
      </c>
      <c r="C48" s="60" t="s">
        <v>212</v>
      </c>
      <c r="D48" s="60" t="s">
        <v>197</v>
      </c>
      <c r="E48" s="80" t="s">
        <v>141</v>
      </c>
      <c r="F48" s="80" t="s">
        <v>115</v>
      </c>
      <c r="G48" s="81" t="s">
        <v>211</v>
      </c>
      <c r="H48" s="59"/>
    </row>
    <row r="49" spans="1:11" ht="84" x14ac:dyDescent="0.2">
      <c r="A49" s="59" t="s">
        <v>195</v>
      </c>
      <c r="B49" s="59">
        <v>48</v>
      </c>
      <c r="C49" s="60" t="s">
        <v>213</v>
      </c>
      <c r="D49" s="60" t="s">
        <v>197</v>
      </c>
      <c r="E49" s="59" t="s">
        <v>141</v>
      </c>
      <c r="F49" s="59" t="s">
        <v>107</v>
      </c>
      <c r="G49" s="61" t="s">
        <v>214</v>
      </c>
      <c r="H49" s="61" t="s">
        <v>215</v>
      </c>
      <c r="J49" s="52"/>
      <c r="K49" s="50"/>
    </row>
    <row r="50" spans="1:11" ht="36" x14ac:dyDescent="0.2">
      <c r="A50" s="59" t="s">
        <v>195</v>
      </c>
      <c r="B50" s="59">
        <v>49</v>
      </c>
      <c r="C50" s="60" t="s">
        <v>216</v>
      </c>
      <c r="D50" s="60" t="s">
        <v>197</v>
      </c>
      <c r="E50" s="59" t="s">
        <v>112</v>
      </c>
      <c r="F50" s="59" t="s">
        <v>107</v>
      </c>
      <c r="G50" s="61" t="s">
        <v>121</v>
      </c>
      <c r="H50" s="61" t="s">
        <v>217</v>
      </c>
    </row>
    <row r="51" spans="1:11" ht="48" x14ac:dyDescent="0.2">
      <c r="A51" s="59" t="s">
        <v>195</v>
      </c>
      <c r="B51" s="59">
        <v>50</v>
      </c>
      <c r="C51" s="60" t="s">
        <v>218</v>
      </c>
      <c r="D51" s="60" t="s">
        <v>197</v>
      </c>
      <c r="E51" s="59" t="s">
        <v>112</v>
      </c>
      <c r="F51" s="59" t="s">
        <v>115</v>
      </c>
      <c r="G51" s="61" t="s">
        <v>211</v>
      </c>
      <c r="H51" s="59"/>
    </row>
    <row r="52" spans="1:11" ht="48" x14ac:dyDescent="0.2">
      <c r="A52" s="59" t="s">
        <v>195</v>
      </c>
      <c r="B52" s="59">
        <v>51</v>
      </c>
      <c r="C52" s="60" t="s">
        <v>219</v>
      </c>
      <c r="D52" s="60" t="s">
        <v>197</v>
      </c>
      <c r="E52" s="69"/>
      <c r="F52" s="69"/>
      <c r="G52" s="68"/>
      <c r="H52" s="69"/>
    </row>
    <row r="53" spans="1:11" ht="132" x14ac:dyDescent="0.2">
      <c r="A53" s="77" t="s">
        <v>220</v>
      </c>
      <c r="B53" s="73">
        <v>52</v>
      </c>
      <c r="C53" s="74" t="s">
        <v>221</v>
      </c>
      <c r="D53" s="74" t="s">
        <v>222</v>
      </c>
      <c r="E53" s="73" t="s">
        <v>106</v>
      </c>
      <c r="F53" s="73" t="s">
        <v>107</v>
      </c>
      <c r="G53" s="75" t="s">
        <v>136</v>
      </c>
      <c r="H53" s="76" t="s">
        <v>109</v>
      </c>
    </row>
    <row r="54" spans="1:11" ht="36" x14ac:dyDescent="0.2">
      <c r="A54" s="58" t="s">
        <v>220</v>
      </c>
      <c r="B54" s="59">
        <v>53</v>
      </c>
      <c r="C54" s="60" t="s">
        <v>223</v>
      </c>
      <c r="D54" s="60" t="s">
        <v>222</v>
      </c>
      <c r="E54" s="59" t="s">
        <v>112</v>
      </c>
      <c r="F54" s="59" t="s">
        <v>115</v>
      </c>
      <c r="G54" s="61" t="s">
        <v>136</v>
      </c>
      <c r="H54" s="57"/>
    </row>
    <row r="55" spans="1:11" ht="84" x14ac:dyDescent="0.2">
      <c r="A55" s="58" t="s">
        <v>220</v>
      </c>
      <c r="B55" s="59">
        <v>54</v>
      </c>
      <c r="C55" s="60" t="s">
        <v>224</v>
      </c>
      <c r="D55" s="60" t="s">
        <v>222</v>
      </c>
      <c r="E55" s="59" t="s">
        <v>112</v>
      </c>
      <c r="F55" s="59" t="s">
        <v>107</v>
      </c>
      <c r="G55" s="61" t="s">
        <v>225</v>
      </c>
      <c r="H55" s="61" t="s">
        <v>122</v>
      </c>
    </row>
    <row r="56" spans="1:11" ht="84" x14ac:dyDescent="0.2">
      <c r="A56" s="58" t="s">
        <v>220</v>
      </c>
      <c r="B56" s="59">
        <v>55</v>
      </c>
      <c r="C56" s="60" t="s">
        <v>226</v>
      </c>
      <c r="D56" s="60" t="s">
        <v>222</v>
      </c>
      <c r="E56" s="59" t="s">
        <v>112</v>
      </c>
      <c r="F56" s="59" t="s">
        <v>107</v>
      </c>
      <c r="G56" s="61" t="s">
        <v>225</v>
      </c>
      <c r="H56" s="61" t="s">
        <v>122</v>
      </c>
    </row>
    <row r="57" spans="1:11" ht="60" x14ac:dyDescent="0.2">
      <c r="A57" s="58" t="s">
        <v>220</v>
      </c>
      <c r="B57" s="59">
        <v>56</v>
      </c>
      <c r="C57" s="60" t="s">
        <v>227</v>
      </c>
      <c r="D57" s="60" t="s">
        <v>222</v>
      </c>
      <c r="E57" s="62" t="s">
        <v>106</v>
      </c>
      <c r="F57" s="59" t="s">
        <v>107</v>
      </c>
      <c r="G57" s="61" t="s">
        <v>136</v>
      </c>
      <c r="H57" s="61" t="s">
        <v>182</v>
      </c>
      <c r="J57" s="78"/>
    </row>
    <row r="58" spans="1:11" ht="60" x14ac:dyDescent="0.2">
      <c r="A58" s="59" t="s">
        <v>220</v>
      </c>
      <c r="B58" s="59">
        <v>57</v>
      </c>
      <c r="C58" s="60" t="s">
        <v>228</v>
      </c>
      <c r="D58" s="60" t="s">
        <v>222</v>
      </c>
      <c r="E58" s="62" t="s">
        <v>106</v>
      </c>
      <c r="F58" s="59" t="s">
        <v>107</v>
      </c>
      <c r="G58" s="61" t="s">
        <v>136</v>
      </c>
      <c r="H58" s="61" t="s">
        <v>182</v>
      </c>
    </row>
    <row r="59" spans="1:11" ht="84" x14ac:dyDescent="0.2">
      <c r="A59" s="58" t="s">
        <v>220</v>
      </c>
      <c r="B59" s="59">
        <v>58</v>
      </c>
      <c r="C59" s="60" t="s">
        <v>229</v>
      </c>
      <c r="D59" s="60" t="s">
        <v>222</v>
      </c>
      <c r="E59" s="59" t="s">
        <v>106</v>
      </c>
      <c r="F59" s="59" t="s">
        <v>107</v>
      </c>
      <c r="G59" s="61" t="s">
        <v>225</v>
      </c>
      <c r="H59" s="61" t="s">
        <v>184</v>
      </c>
    </row>
    <row r="60" spans="1:11" ht="132" x14ac:dyDescent="0.2">
      <c r="A60" s="77" t="s">
        <v>230</v>
      </c>
      <c r="B60" s="73">
        <v>59</v>
      </c>
      <c r="C60" s="74" t="s">
        <v>231</v>
      </c>
      <c r="D60" s="74" t="s">
        <v>232</v>
      </c>
      <c r="E60" s="73" t="s">
        <v>106</v>
      </c>
      <c r="F60" s="73" t="s">
        <v>107</v>
      </c>
      <c r="G60" s="75" t="s">
        <v>136</v>
      </c>
      <c r="H60" s="76" t="s">
        <v>109</v>
      </c>
    </row>
    <row r="61" spans="1:11" ht="24" x14ac:dyDescent="0.2">
      <c r="A61" s="58" t="s">
        <v>230</v>
      </c>
      <c r="B61" s="59">
        <v>60</v>
      </c>
      <c r="C61" s="60" t="s">
        <v>233</v>
      </c>
      <c r="D61" s="60" t="s">
        <v>232</v>
      </c>
      <c r="E61" s="59" t="s">
        <v>112</v>
      </c>
      <c r="F61" s="59" t="s">
        <v>115</v>
      </c>
      <c r="G61" s="61" t="s">
        <v>225</v>
      </c>
      <c r="H61" s="59"/>
    </row>
    <row r="62" spans="1:11" ht="24" x14ac:dyDescent="0.2">
      <c r="A62" s="58" t="s">
        <v>230</v>
      </c>
      <c r="B62" s="59">
        <v>61</v>
      </c>
      <c r="C62" s="61" t="s">
        <v>234</v>
      </c>
      <c r="D62" s="60" t="s">
        <v>232</v>
      </c>
      <c r="E62" s="59" t="s">
        <v>112</v>
      </c>
      <c r="F62" s="59" t="s">
        <v>115</v>
      </c>
      <c r="G62" s="61" t="s">
        <v>225</v>
      </c>
      <c r="H62" s="59"/>
    </row>
    <row r="63" spans="1:11" ht="120" x14ac:dyDescent="0.2">
      <c r="A63" s="58" t="s">
        <v>230</v>
      </c>
      <c r="B63" s="59">
        <v>62</v>
      </c>
      <c r="C63" s="60" t="s">
        <v>235</v>
      </c>
      <c r="D63" s="60" t="s">
        <v>232</v>
      </c>
      <c r="E63" s="59" t="s">
        <v>106</v>
      </c>
      <c r="F63" s="59" t="s">
        <v>107</v>
      </c>
      <c r="G63" s="61" t="s">
        <v>225</v>
      </c>
      <c r="H63" s="61" t="s">
        <v>236</v>
      </c>
    </row>
    <row r="64" spans="1:11" ht="203.25" customHeight="1" x14ac:dyDescent="0.2">
      <c r="A64" s="58" t="s">
        <v>230</v>
      </c>
      <c r="B64" s="59">
        <v>63</v>
      </c>
      <c r="C64" s="60" t="s">
        <v>237</v>
      </c>
      <c r="D64" s="60" t="s">
        <v>232</v>
      </c>
      <c r="E64" s="59" t="s">
        <v>106</v>
      </c>
      <c r="F64" s="59" t="s">
        <v>107</v>
      </c>
      <c r="G64" s="61" t="s">
        <v>238</v>
      </c>
      <c r="H64" s="61" t="s">
        <v>239</v>
      </c>
    </row>
    <row r="65" spans="1:8" ht="24" x14ac:dyDescent="0.2">
      <c r="A65" s="58" t="s">
        <v>230</v>
      </c>
      <c r="B65" s="59">
        <v>64</v>
      </c>
      <c r="C65" s="60" t="s">
        <v>240</v>
      </c>
      <c r="D65" s="60" t="s">
        <v>232</v>
      </c>
      <c r="E65" s="59" t="s">
        <v>112</v>
      </c>
      <c r="F65" s="59" t="s">
        <v>115</v>
      </c>
      <c r="G65" s="61" t="s">
        <v>225</v>
      </c>
      <c r="H65" s="59"/>
    </row>
    <row r="66" spans="1:8" ht="150" customHeight="1" x14ac:dyDescent="0.2">
      <c r="A66" s="58" t="s">
        <v>230</v>
      </c>
      <c r="B66" s="59">
        <v>65</v>
      </c>
      <c r="C66" s="60" t="s">
        <v>241</v>
      </c>
      <c r="D66" s="60" t="s">
        <v>232</v>
      </c>
      <c r="E66" s="59" t="s">
        <v>106</v>
      </c>
      <c r="F66" s="59" t="s">
        <v>107</v>
      </c>
      <c r="G66" s="61" t="s">
        <v>242</v>
      </c>
      <c r="H66" s="61" t="s">
        <v>243</v>
      </c>
    </row>
    <row r="67" spans="1:8" ht="186" customHeight="1" x14ac:dyDescent="0.2">
      <c r="A67" s="58" t="s">
        <v>230</v>
      </c>
      <c r="B67" s="59">
        <v>66</v>
      </c>
      <c r="C67" s="60" t="s">
        <v>244</v>
      </c>
      <c r="D67" s="60" t="s">
        <v>232</v>
      </c>
      <c r="E67" s="59" t="s">
        <v>106</v>
      </c>
      <c r="F67" s="59" t="s">
        <v>107</v>
      </c>
      <c r="G67" s="61" t="s">
        <v>225</v>
      </c>
      <c r="H67" s="61" t="s">
        <v>245</v>
      </c>
    </row>
    <row r="68" spans="1:8" ht="36" x14ac:dyDescent="0.2">
      <c r="A68" s="59" t="s">
        <v>230</v>
      </c>
      <c r="B68" s="59">
        <v>67</v>
      </c>
      <c r="C68" s="60" t="s">
        <v>246</v>
      </c>
      <c r="D68" s="60" t="s">
        <v>232</v>
      </c>
      <c r="E68" s="79"/>
      <c r="F68" s="79"/>
      <c r="G68" s="79"/>
      <c r="H68" s="79"/>
    </row>
    <row r="69" spans="1:8" ht="24" x14ac:dyDescent="0.2">
      <c r="A69" s="59" t="s">
        <v>137</v>
      </c>
      <c r="B69" s="59">
        <v>70</v>
      </c>
      <c r="C69" s="60" t="s">
        <v>247</v>
      </c>
      <c r="D69" s="60" t="s">
        <v>139</v>
      </c>
      <c r="E69" s="59" t="s">
        <v>112</v>
      </c>
      <c r="F69" s="59" t="s">
        <v>107</v>
      </c>
      <c r="G69" s="84"/>
      <c r="H69" s="84"/>
    </row>
  </sheetData>
  <autoFilter ref="A1:L68" xr:uid="{00000000-0009-0000-0000-000003000000}"/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d87dc67d-0739-4cd1-9830-26abc4988147"/>
    <ds:schemaRef ds:uri="http://schemas.microsoft.com/office/2006/documentManagement/types"/>
    <ds:schemaRef ds:uri="http://purl.org/dc/elements/1.1/"/>
    <ds:schemaRef ds:uri="http://schemas.microsoft.com/office/2006/metadata/properties"/>
    <ds:schemaRef ds:uri="0ae73e37-9979-4043-8bcb-e8f0eac355e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FV</vt:lpstr>
      <vt:lpstr>Avízo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Tymrová Gabriela</cp:lastModifiedBy>
  <cp:revision/>
  <dcterms:created xsi:type="dcterms:W3CDTF">2022-05-30T13:23:49Z</dcterms:created>
  <dcterms:modified xsi:type="dcterms:W3CDTF">2024-09-04T09:05:11Z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