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tka.lapesova\Desktop\vyvěsit\"/>
    </mc:Choice>
  </mc:AlternateContent>
  <bookViews>
    <workbookView xWindow="0" yWindow="0" windowWidth="28800" windowHeight="1179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<sst xmlns="http://schemas.openxmlformats.org/spreadsheetml/2006/main" count="606" uniqueCount="251">
  <si>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</si>
  <si>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</si>
  <si>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</si>
  <si>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</si>
  <si>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</si>
  <si>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</si>
  <si>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</si>
  <si>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</si>
  <si>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</si>
  <si>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</si>
  <si>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</si>
  <si>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</si>
  <si>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</si>
  <si>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</si>
  <si>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jednotek sborů dobrovolných hasičů obcí Karlovarského kraje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</si>
  <si>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</si>
  <si>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</si>
  <si>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</si>
  <si>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</si>
  <si>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</si>
  <si>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</si>
  <si>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</si>
  <si>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</si>
  <si>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</si>
  <si>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</si>
  <si>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</si>
  <si>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</si>
  <si>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</si>
  <si>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</si>
  <si>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</si>
  <si>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</si>
  <si>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</si>
  <si>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</si>
  <si>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</si>
  <si>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</si>
  <si>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</si>
  <si>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</si>
  <si>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</si>
  <si>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</si>
  <si>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</si>
  <si>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</si>
  <si>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</si>
  <si>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</si>
  <si>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</si>
  <si>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</si>
  <si>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</si>
  <si>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</si>
  <si>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</si>
  <si>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</si>
  <si>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</si>
  <si>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</si>
  <si>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</si>
  <si>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</si>
  <si>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</si>
  <si>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</si>
  <si>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</si>
  <si>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</si>
  <si>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</si>
  <si>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</si>
  <si>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</si>
  <si>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</si>
  <si>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</si>
  <si>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</si>
  <si>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</si>
  <si>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</si>
  <si>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</si>
  <si>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</si>
  <si>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</si>
  <si>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</si>
  <si>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</si>
  <si>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</si>
  <si>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</si>
  <si>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</si>
  <si>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</si>
  <si>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</si>
  <si>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</si>
  <si>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</si>
  <si>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</si>
  <si>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</si>
  <si>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</si>
  <si>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</si>
  <si>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</si>
  <si>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</si>
  <si>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</si>
  <si>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</si>
  <si>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</si>
  <si>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</si>
  <si>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</si>
  <si>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</si>
  <si>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</si>
  <si>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</si>
  <si>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</si>
  <si>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</si>
  <si>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</si>
  <si>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</si>
  <si>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</si>
  <si>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</si>
  <si>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</si>
  <si>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</si>
  <si>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</si>
  <si>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</si>
  <si>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</si>
  <si>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</si>
  <si>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</si>
  <si>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</si>
  <si>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</si>
  <si>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</si>
  <si>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</si>
  <si>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</si>
  <si>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</si>
  <si>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</si>
  <si>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</si>
  <si>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</si>
  <si>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</si>
  <si>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</si>
  <si>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</si>
  <si>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</si>
  <si>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</si>
  <si>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</si>
  <si>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</si>
  <si>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</si>
  <si>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</si>
  <si>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</si>
  <si>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</si>
  <si>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
6.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</si>
  <si>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</si>
  <si>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</si>
  <si>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</si>
  <si>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</si>
  <si>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</si>
  <si>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</si>
  <si>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</si>
  <si>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</si>
  <si>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</si>
  <si>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</si>
  <si>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</si>
  <si>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</si>
  <si>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</si>
  <si>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</si>
  <si>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</si>
  <si>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</si>
  <si>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</si>
  <si>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</si>
  <si>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</si>
  <si>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</si>
  <si>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</si>
  <si>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</si>
  <si>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</si>
  <si>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</si>
  <si>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</si>
  <si>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</si>
  <si>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</si>
  <si>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</si>
  <si>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</si>
  <si>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</si>
  <si>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</si>
  <si>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</si>
  <si>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</si>
  <si>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</si>
  <si>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</si>
  <si>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</si>
  <si>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</si>
  <si>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</si>
  <si>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</si>
  <si>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</si>
  <si>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</si>
  <si>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</si>
  <si>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</si>
  <si>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</si>
  <si>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</si>
  <si>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</si>
  <si>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</si>
  <si>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</si>
  <si>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</si>
  <si>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</si>
  <si>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</si>
  <si>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</si>
  <si>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</si>
  <si>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</si>
  <si>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 xml:space="preserve">neinvestiční 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</si>
  <si>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</si>
  <si>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</si>
  <si>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</si>
  <si>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</si>
  <si>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</si>
  <si>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</si>
  <si>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</si>
  <si>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</si>
  <si>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</si>
  <si>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</si>
  <si>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</si>
  <si>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</si>
  <si>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</si>
  <si>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</si>
  <si>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</si>
  <si>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</si>
  <si>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</si>
  <si>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</si>
  <si>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</si>
  <si>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</si>
  <si>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</si>
  <si>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</si>
  <si>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</si>
  <si>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</si>
  <si>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</si>
  <si>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</si>
  <si>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</si>
  <si>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</si>
  <si>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</si>
  <si>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</si>
  <si>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</si>
  <si>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</si>
  <si>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</si>
  <si>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</si>
  <si>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</si>
  <si>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</si>
  <si>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</si>
  <si>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</si>
  <si>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</si>
  <si>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</si>
  <si>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</si>
  <si>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</si>
  <si>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</si>
  <si>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</si>
  <si>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1387678928/2700 ZBÚ UniCredit Bank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</si>
  <si>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</si>
  <si>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</si>
  <si>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</si>
  <si>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</si>
  <si>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</si>
  <si>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</si>
  <si>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</si>
  <si>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</si>
  <si>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</si>
  <si>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</si>
  <si>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</si>
  <si>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</si>
  <si>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</si>
  <si>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</si>
  <si>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</si>
  <si>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</si>
  <si>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</si>
  <si>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</si>
  <si>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</si>
  <si>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</si>
  <si>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</si>
  <si>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</si>
  <si>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</si>
  <si>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</si>
  <si>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</si>
  <si>
    <t xml:space="preserve">a) veškeré doklady vztahující se k poskytnuté dotaci
b) doklad o jejich úhradě (bankovní výpis či pokladní doklad)
c) vyhodnocení použití poskytnuté dotace s popisem realizace a zhodnocením realizovaných aktivit;
b) průkaznou fotodokumentaci k předmětu dotace;
c) doklad o zaúčtování majetku do účetnictví organizace;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</si>
</sst>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A125" sqref="A125:F148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2" t="s">
        <v>0</v>
      </c>
      <c r="B1" s="132"/>
      <c r="C1" s="132"/>
      <c r="D1" s="132"/>
      <c r="E1" s="132"/>
      <c r="F1" s="132"/>
      <c r="G1" s="132"/>
    </row>
    <row r="2" spans="1:9" ht="15.75" thickBot="1" x14ac:dyDescent="0.3">
      <c r="A2" s="132" t="s">
        <v>1</v>
      </c>
      <c r="B2" s="132"/>
      <c r="C2" s="132"/>
      <c r="D2" s="132"/>
      <c r="E2" s="132"/>
      <c r="F2" s="132"/>
      <c r="G2" s="132"/>
    </row>
    <row r="3" spans="1:9" ht="15" customHeight="1" x14ac:dyDescent="0.25">
      <c r="A3" s="133" t="s">
        <v>2</v>
      </c>
      <c r="B3" s="134"/>
      <c r="C3" s="134"/>
      <c r="D3" s="135"/>
      <c r="E3" s="136" t="s">
        <v>3</v>
      </c>
      <c r="F3" s="137"/>
      <c r="G3" s="138"/>
      <c r="I3" s="9"/>
    </row>
    <row r="4" spans="1:9" x14ac:dyDescent="0.25">
      <c r="A4" s="106"/>
      <c r="B4" s="80"/>
      <c r="C4" s="80"/>
      <c r="D4" s="107"/>
      <c r="E4" s="139"/>
      <c r="F4" s="140"/>
      <c r="G4" s="141"/>
      <c r="I4" s="9"/>
    </row>
    <row r="5" spans="1:9" x14ac:dyDescent="0.25">
      <c r="A5" s="106" t="s">
        <v>4</v>
      </c>
      <c r="B5" s="80"/>
      <c r="C5" s="80"/>
      <c r="D5" s="107"/>
      <c r="E5" s="113"/>
      <c r="F5" s="114"/>
      <c r="G5" s="115"/>
      <c r="I5" s="9"/>
    </row>
    <row r="6" spans="1:9" ht="15" customHeight="1" x14ac:dyDescent="0.25">
      <c r="A6" s="106" t="str">
        <f>IFERROR(VLOOKUP(D21,Data!C:D,2,0),"")</f>
        <v>Odbor dopravy a silničního hospodářství</v>
      </c>
      <c r="B6" s="80"/>
      <c r="C6" s="80"/>
      <c r="D6" s="107"/>
      <c r="E6" s="113"/>
      <c r="F6" s="114"/>
      <c r="G6" s="115"/>
      <c r="I6" s="9"/>
    </row>
    <row r="7" spans="1:9" ht="15" customHeight="1" x14ac:dyDescent="0.25">
      <c r="A7" s="106"/>
      <c r="B7" s="80"/>
      <c r="C7" s="80"/>
      <c r="D7" s="107"/>
      <c r="E7" s="113"/>
      <c r="F7" s="114"/>
      <c r="G7" s="115"/>
      <c r="I7" s="9"/>
    </row>
    <row r="8" spans="1:9" x14ac:dyDescent="0.25">
      <c r="A8" s="129" t="s">
        <v>5</v>
      </c>
      <c r="B8" s="130"/>
      <c r="C8" s="130"/>
      <c r="D8" s="131"/>
      <c r="E8" s="113"/>
      <c r="F8" s="114"/>
      <c r="G8" s="115"/>
      <c r="I8" s="9"/>
    </row>
    <row r="9" spans="1:9" x14ac:dyDescent="0.25">
      <c r="A9" s="18" t="s">
        <v>6</v>
      </c>
      <c r="B9" s="19"/>
      <c r="C9" s="19"/>
      <c r="D9" s="20"/>
      <c r="E9" s="113"/>
      <c r="F9" s="114"/>
      <c r="G9" s="115"/>
      <c r="I9" s="9"/>
    </row>
    <row r="10" spans="1:9" ht="15.75" thickBot="1" x14ac:dyDescent="0.3">
      <c r="A10" s="113" t="s">
        <v>7</v>
      </c>
      <c r="B10" s="114"/>
      <c r="C10" s="114"/>
      <c r="D10" s="115"/>
      <c r="E10" s="116"/>
      <c r="F10" s="117"/>
      <c r="G10" s="118"/>
      <c r="I10" s="9"/>
    </row>
    <row r="11" spans="1:9" ht="15" customHeight="1" x14ac:dyDescent="0.25">
      <c r="A11" s="113" t="s">
        <v>8</v>
      </c>
      <c r="B11" s="114"/>
      <c r="C11" s="114"/>
      <c r="D11" s="115"/>
      <c r="E11" s="136" t="s">
        <v>9</v>
      </c>
      <c r="F11" s="137"/>
      <c r="G11" s="138"/>
      <c r="I11" s="9"/>
    </row>
    <row r="12" spans="1:9" x14ac:dyDescent="0.25">
      <c r="A12" s="113" t="s">
        <v>10</v>
      </c>
      <c r="B12" s="114"/>
      <c r="C12" s="114"/>
      <c r="D12" s="115"/>
      <c r="E12" s="139"/>
      <c r="F12" s="140"/>
      <c r="G12" s="141"/>
      <c r="I12" s="9"/>
    </row>
    <row r="13" spans="1:9" x14ac:dyDescent="0.25">
      <c r="A13" s="113" t="s">
        <v>11</v>
      </c>
      <c r="B13" s="114"/>
      <c r="C13" s="114"/>
      <c r="D13" s="115"/>
      <c r="E13" s="113"/>
      <c r="F13" s="114"/>
      <c r="G13" s="115"/>
    </row>
    <row r="14" spans="1:9" ht="15.75" thickBot="1" x14ac:dyDescent="0.3">
      <c r="A14" s="6"/>
      <c r="B14" s="7"/>
      <c r="C14" s="7"/>
      <c r="D14" s="8"/>
      <c r="E14" s="116"/>
      <c r="F14" s="117"/>
      <c r="G14" s="118"/>
    </row>
    <row r="15" spans="1:9" x14ac:dyDescent="0.25">
      <c r="A15" s="142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2"/>
      <c r="C15" s="142"/>
      <c r="D15" s="142"/>
      <c r="E15" s="142"/>
      <c r="F15" s="142"/>
      <c r="G15" s="142"/>
    </row>
    <row r="16" spans="1:9" x14ac:dyDescent="0.25">
      <c r="A16" s="142"/>
      <c r="B16" s="142"/>
      <c r="C16" s="142"/>
      <c r="D16" s="142"/>
      <c r="E16" s="142"/>
      <c r="F16" s="142"/>
      <c r="G16" s="142"/>
    </row>
    <row r="17" spans="1:9" x14ac:dyDescent="0.25">
      <c r="A17" s="142"/>
      <c r="B17" s="142"/>
      <c r="C17" s="142"/>
      <c r="D17" s="142"/>
      <c r="E17" s="142"/>
      <c r="F17" s="142"/>
      <c r="G17" s="142"/>
    </row>
    <row r="18" spans="1:9" x14ac:dyDescent="0.25">
      <c r="A18" s="80" t="s">
        <v>12</v>
      </c>
      <c r="B18" s="80"/>
      <c r="C18" s="80"/>
      <c r="D18" s="80"/>
      <c r="E18" s="80"/>
      <c r="F18" s="80"/>
      <c r="G18" s="80"/>
    </row>
    <row r="19" spans="1:9" x14ac:dyDescent="0.25">
      <c r="A19" s="80"/>
      <c r="B19" s="80"/>
      <c r="C19" s="80"/>
      <c r="D19" s="80"/>
      <c r="E19" s="80"/>
      <c r="F19" s="80"/>
      <c r="G19" s="80"/>
    </row>
    <row r="20" spans="1:9" ht="15.75" thickBot="1" x14ac:dyDescent="0.3">
      <c r="A20" s="80"/>
      <c r="B20" s="80"/>
      <c r="C20" s="80"/>
      <c r="D20" s="80"/>
      <c r="E20" s="80"/>
      <c r="F20" s="80"/>
      <c r="G20" s="80"/>
    </row>
    <row r="21" spans="1:9" x14ac:dyDescent="0.25">
      <c r="A21" s="104" t="s">
        <v>13</v>
      </c>
      <c r="B21" s="76"/>
      <c r="C21" s="105"/>
      <c r="D21" s="73" t="s">
        <v>134</v>
      </c>
      <c r="E21" s="74"/>
      <c r="F21" s="74"/>
      <c r="G21" s="75"/>
      <c r="I21" s="9"/>
    </row>
    <row r="22" spans="1:9" x14ac:dyDescent="0.25">
      <c r="A22" s="143"/>
      <c r="B22" s="144"/>
      <c r="C22" s="145"/>
      <c r="D22" s="146"/>
      <c r="E22" s="147"/>
      <c r="F22" s="147"/>
      <c r="G22" s="148"/>
      <c r="I22" s="9"/>
    </row>
    <row r="23" spans="1:9" ht="15.75" thickBot="1" x14ac:dyDescent="0.3">
      <c r="A23" s="126"/>
      <c r="B23" s="127"/>
      <c r="C23" s="128"/>
      <c r="D23" s="123"/>
      <c r="E23" s="124"/>
      <c r="F23" s="124"/>
      <c r="G23" s="125"/>
      <c r="I23" s="9"/>
    </row>
    <row r="24" spans="1:9" x14ac:dyDescent="0.25">
      <c r="A24" s="126" t="s">
        <v>15</v>
      </c>
      <c r="B24" s="127"/>
      <c r="C24" s="128"/>
      <c r="D24" s="73"/>
      <c r="E24" s="74"/>
      <c r="F24" s="74"/>
      <c r="G24" s="75"/>
    </row>
    <row r="25" spans="1:9" x14ac:dyDescent="0.25">
      <c r="A25" s="126" t="s">
        <v>16</v>
      </c>
      <c r="B25" s="127"/>
      <c r="C25" s="128"/>
      <c r="D25" s="84"/>
      <c r="E25" s="85"/>
      <c r="F25" s="85"/>
      <c r="G25" s="86"/>
    </row>
    <row r="26" spans="1:9" x14ac:dyDescent="0.25">
      <c r="A26" s="126" t="s">
        <v>17</v>
      </c>
      <c r="B26" s="127"/>
      <c r="C26" s="128"/>
      <c r="D26" s="84"/>
      <c r="E26" s="85"/>
      <c r="F26" s="85"/>
      <c r="G26" s="86"/>
    </row>
    <row r="27" spans="1:9" x14ac:dyDescent="0.25">
      <c r="A27" s="126"/>
      <c r="B27" s="127"/>
      <c r="C27" s="128"/>
      <c r="D27" s="84"/>
      <c r="E27" s="85"/>
      <c r="F27" s="85"/>
      <c r="G27" s="86"/>
    </row>
    <row r="28" spans="1:9" x14ac:dyDescent="0.25">
      <c r="A28" s="126"/>
      <c r="B28" s="127"/>
      <c r="C28" s="128"/>
      <c r="D28" s="84"/>
      <c r="E28" s="85"/>
      <c r="F28" s="85"/>
      <c r="G28" s="86"/>
    </row>
    <row r="29" spans="1:9" ht="15.75" thickBot="1" x14ac:dyDescent="0.3">
      <c r="A29" s="149"/>
      <c r="B29" s="150"/>
      <c r="C29" s="151"/>
      <c r="D29" s="123"/>
      <c r="E29" s="124"/>
      <c r="F29" s="124"/>
      <c r="G29" s="125"/>
    </row>
    <row r="30" spans="1:9" x14ac:dyDescent="0.25">
      <c r="A30" s="80" t="s">
        <v>18</v>
      </c>
      <c r="B30" s="80"/>
      <c r="C30" s="80"/>
      <c r="D30" s="80"/>
      <c r="E30" s="80"/>
      <c r="F30" s="80"/>
      <c r="G30" s="80"/>
    </row>
    <row r="31" spans="1:9" x14ac:dyDescent="0.25">
      <c r="A31" s="80"/>
      <c r="B31" s="80"/>
      <c r="C31" s="80"/>
      <c r="D31" s="80"/>
      <c r="E31" s="80"/>
      <c r="F31" s="80"/>
      <c r="G31" s="80"/>
    </row>
    <row r="32" spans="1:9" ht="15.75" thickBot="1" x14ac:dyDescent="0.3">
      <c r="A32" s="80"/>
      <c r="B32" s="80"/>
      <c r="C32" s="80"/>
      <c r="D32" s="80"/>
      <c r="E32" s="80"/>
      <c r="F32" s="80"/>
      <c r="G32" s="80"/>
    </row>
    <row r="33" spans="1:11" x14ac:dyDescent="0.25">
      <c r="A33" s="104" t="s">
        <v>19</v>
      </c>
      <c r="B33" s="76"/>
      <c r="C33" s="105"/>
      <c r="D33" s="73"/>
      <c r="E33" s="74"/>
      <c r="F33" s="74"/>
      <c r="G33" s="75"/>
    </row>
    <row r="34" spans="1:11" x14ac:dyDescent="0.25">
      <c r="A34" s="126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7"/>
      <c r="C34" s="128"/>
      <c r="D34" s="84"/>
      <c r="E34" s="85"/>
      <c r="F34" s="85"/>
      <c r="G34" s="86"/>
    </row>
    <row r="35" spans="1:11" x14ac:dyDescent="0.25">
      <c r="A35" s="126"/>
      <c r="B35" s="127"/>
      <c r="C35" s="128"/>
      <c r="D35" s="84"/>
      <c r="E35" s="85"/>
      <c r="F35" s="85"/>
      <c r="G35" s="86"/>
    </row>
    <row r="36" spans="1:11" x14ac:dyDescent="0.25">
      <c r="A36" s="87" t="str">
        <f>IF(FV!D33=Data!J2,"Adresa bydliště:",IF(FV!D33=Data!J3,"Adresa sídla nebo bydliště:",IF(FV!D33=Data!J4,"Adresa sídla:","")))</f>
        <v/>
      </c>
      <c r="B36" s="88"/>
      <c r="C36" s="89"/>
      <c r="D36" s="93"/>
      <c r="E36" s="94"/>
      <c r="F36" s="94"/>
      <c r="G36" s="95"/>
    </row>
    <row r="37" spans="1:11" x14ac:dyDescent="0.25">
      <c r="A37" s="90"/>
      <c r="B37" s="91"/>
      <c r="C37" s="92"/>
      <c r="D37" s="96"/>
      <c r="E37" s="97"/>
      <c r="F37" s="97"/>
      <c r="G37" s="98"/>
      <c r="I37" s="9"/>
      <c r="K37" s="9"/>
    </row>
    <row r="38" spans="1:11" x14ac:dyDescent="0.25">
      <c r="A38" s="126" t="str">
        <f>IF(FV!D33=Data!J2,"",IF(FV!D33=Data!J3,"Je příjemce dotace plátce DPH?",IF(FV!D33=Data!J4,"Je příjemce dotace plátce DPH?","")))</f>
        <v/>
      </c>
      <c r="B38" s="127"/>
      <c r="C38" s="128"/>
      <c r="D38" s="84"/>
      <c r="E38" s="85"/>
      <c r="F38" s="85"/>
      <c r="G38" s="86"/>
      <c r="I38" s="21"/>
      <c r="K38" s="9"/>
    </row>
    <row r="39" spans="1:11" ht="15.75" thickBot="1" x14ac:dyDescent="0.3">
      <c r="A39" s="126" t="str">
        <f>IF(FV!D38=Data!K2,"Je DPH uznatelný výdaj?",IF(FV!D38=Data!K3,"",""))</f>
        <v/>
      </c>
      <c r="B39" s="127"/>
      <c r="C39" s="128"/>
      <c r="D39" s="123" t="s">
        <v>130</v>
      </c>
      <c r="E39" s="124"/>
      <c r="F39" s="124"/>
      <c r="G39" s="125"/>
      <c r="K39" s="9"/>
    </row>
    <row r="40" spans="1:11" ht="15.75" thickBot="1" x14ac:dyDescent="0.3">
      <c r="A40" s="149" t="s">
        <v>20</v>
      </c>
      <c r="B40" s="150"/>
      <c r="C40" s="150"/>
      <c r="D40" s="152" t="str">
        <f>IFERROR(VLOOKUP(D21,Data!C:E,3,0),"")</f>
        <v>neinvestiční</v>
      </c>
      <c r="E40" s="152"/>
      <c r="F40" s="152"/>
      <c r="G40" s="153"/>
    </row>
    <row r="41" spans="1:11" x14ac:dyDescent="0.25">
      <c r="A41" s="80" t="s">
        <v>21</v>
      </c>
      <c r="B41" s="80"/>
      <c r="C41" s="80"/>
      <c r="D41" s="80"/>
      <c r="E41" s="80"/>
      <c r="F41" s="80"/>
      <c r="G41" s="80"/>
    </row>
    <row r="42" spans="1:11" x14ac:dyDescent="0.25">
      <c r="A42" s="80"/>
      <c r="B42" s="80"/>
      <c r="C42" s="80"/>
      <c r="D42" s="80"/>
      <c r="E42" s="80"/>
      <c r="F42" s="80"/>
      <c r="G42" s="80"/>
    </row>
    <row r="43" spans="1:11" ht="15.75" thickBot="1" x14ac:dyDescent="0.3">
      <c r="A43" s="80"/>
      <c r="B43" s="80"/>
      <c r="C43" s="80"/>
      <c r="D43" s="80"/>
      <c r="E43" s="80"/>
      <c r="F43" s="80"/>
      <c r="G43" s="80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9" t="s">
        <v>29</v>
      </c>
      <c r="B45" s="100"/>
      <c r="C45" s="100"/>
      <c r="D45" s="100"/>
      <c r="E45" s="100"/>
      <c r="F45" s="100"/>
      <c r="G45" s="101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2" t="s">
        <v>60</v>
      </c>
      <c r="B76" s="103"/>
      <c r="C76" s="103"/>
      <c r="D76" s="103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9" t="s">
        <v>62</v>
      </c>
      <c r="B79" s="100"/>
      <c r="C79" s="100"/>
      <c r="D79" s="100"/>
      <c r="E79" s="100"/>
      <c r="F79" s="100"/>
      <c r="G79" s="101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2" t="s">
        <v>63</v>
      </c>
      <c r="B110" s="103"/>
      <c r="C110" s="103"/>
      <c r="D110" s="103"/>
      <c r="E110" s="22"/>
      <c r="F110" s="23">
        <f>SUM(F80:F109)</f>
        <v>0</v>
      </c>
      <c r="G110" s="15"/>
    </row>
    <row r="111" spans="1:7" x14ac:dyDescent="0.25">
      <c r="A111" s="80" t="s">
        <v>64</v>
      </c>
      <c r="B111" s="80"/>
      <c r="C111" s="80"/>
      <c r="D111" s="80"/>
      <c r="E111" s="80"/>
      <c r="F111" s="80"/>
      <c r="G111" s="80"/>
    </row>
    <row r="112" spans="1:7" x14ac:dyDescent="0.25">
      <c r="A112" s="80"/>
      <c r="B112" s="80"/>
      <c r="C112" s="80"/>
      <c r="D112" s="80"/>
      <c r="E112" s="80"/>
      <c r="F112" s="80"/>
      <c r="G112" s="80"/>
    </row>
    <row r="113" spans="1:9" ht="15.75" thickBot="1" x14ac:dyDescent="0.3">
      <c r="A113" s="80"/>
      <c r="B113" s="80"/>
      <c r="C113" s="80"/>
      <c r="D113" s="80"/>
      <c r="E113" s="80"/>
      <c r="F113" s="80"/>
      <c r="G113" s="80"/>
    </row>
    <row r="114" spans="1:9" ht="16.5" customHeight="1" thickBot="1" x14ac:dyDescent="0.3">
      <c r="A114" s="104" t="s">
        <v>65</v>
      </c>
      <c r="B114" s="76"/>
      <c r="C114" s="76"/>
      <c r="D114" s="76"/>
      <c r="E114" s="105"/>
      <c r="F114" s="24"/>
      <c r="G114" s="16"/>
    </row>
    <row r="115" spans="1:9" ht="15.75" customHeight="1" x14ac:dyDescent="0.25">
      <c r="A115" s="126" t="s">
        <v>66</v>
      </c>
      <c r="B115" s="127"/>
      <c r="C115" s="127"/>
      <c r="D115" s="127"/>
      <c r="E115" s="127"/>
      <c r="F115" s="25">
        <f>F76+F110</f>
        <v>0</v>
      </c>
      <c r="G115" s="17"/>
    </row>
    <row r="116" spans="1:9" ht="15.75" thickBot="1" x14ac:dyDescent="0.3">
      <c r="A116" s="119" t="s">
        <v>67</v>
      </c>
      <c r="B116" s="120"/>
      <c r="C116" s="120"/>
      <c r="D116" s="121" t="str">
        <f>IF(F116&gt;0,"NEVYČERPÁNO!",IF(F116&lt;0,"PŘEČERPÁNO!",""))</f>
        <v/>
      </c>
      <c r="E116" s="122"/>
      <c r="F116" s="26">
        <f>F114-F115</f>
        <v>0</v>
      </c>
      <c r="G116" s="17"/>
    </row>
    <row r="117" spans="1:9" ht="16.5" customHeight="1" thickBot="1" x14ac:dyDescent="0.3">
      <c r="A117" s="126" t="s">
        <v>68</v>
      </c>
      <c r="B117" s="127"/>
      <c r="C117" s="127"/>
      <c r="D117" s="127"/>
      <c r="E117" s="128"/>
      <c r="F117" s="24"/>
      <c r="G117" s="14"/>
    </row>
    <row r="118" spans="1:9" ht="16.5" customHeight="1" thickBot="1" x14ac:dyDescent="0.3">
      <c r="A118" s="149" t="s">
        <v>69</v>
      </c>
      <c r="B118" s="150"/>
      <c r="C118" s="150"/>
      <c r="D118" s="150"/>
      <c r="E118" s="150"/>
      <c r="F118" s="27" t="str">
        <f>IFERROR(F115/F117,"")</f>
        <v/>
      </c>
      <c r="G118" s="15"/>
      <c r="I118" s="9"/>
    </row>
    <row r="119" spans="1:9" x14ac:dyDescent="0.25">
      <c r="A119" s="80" t="s">
        <v>70</v>
      </c>
      <c r="B119" s="80"/>
      <c r="C119" s="80"/>
      <c r="D119" s="80"/>
      <c r="E119" s="80"/>
      <c r="F119" s="80"/>
      <c r="G119" s="80"/>
    </row>
    <row r="120" spans="1:9" x14ac:dyDescent="0.25">
      <c r="A120" s="80"/>
      <c r="B120" s="80"/>
      <c r="C120" s="80"/>
      <c r="D120" s="80"/>
      <c r="E120" s="80"/>
      <c r="F120" s="80"/>
      <c r="G120" s="80"/>
    </row>
    <row r="121" spans="1:9" ht="15.75" thickBot="1" x14ac:dyDescent="0.3">
      <c r="A121" s="80"/>
      <c r="B121" s="80"/>
      <c r="C121" s="80"/>
      <c r="D121" s="80"/>
      <c r="E121" s="80"/>
      <c r="F121" s="80"/>
      <c r="G121" s="80"/>
    </row>
    <row r="122" spans="1:9" ht="15" customHeight="1" x14ac:dyDescent="0.25">
      <c r="A122" s="104" t="s">
        <v>71</v>
      </c>
      <c r="B122" s="76"/>
      <c r="C122" s="76"/>
      <c r="D122" s="76"/>
      <c r="E122" s="76"/>
      <c r="F122" s="76"/>
      <c r="G122" s="110" t="s">
        <v>72</v>
      </c>
    </row>
    <row r="123" spans="1:9" x14ac:dyDescent="0.25">
      <c r="A123" s="126"/>
      <c r="B123" s="127"/>
      <c r="C123" s="127"/>
      <c r="D123" s="127"/>
      <c r="E123" s="127"/>
      <c r="F123" s="127"/>
      <c r="G123" s="111"/>
    </row>
    <row r="124" spans="1:9" ht="15.75" thickBot="1" x14ac:dyDescent="0.3">
      <c r="A124" s="149"/>
      <c r="B124" s="150"/>
      <c r="C124" s="150"/>
      <c r="D124" s="150"/>
      <c r="E124" s="150"/>
      <c r="F124" s="150"/>
      <c r="G124" s="112"/>
    </row>
    <row r="125" spans="1:9" ht="15" customHeight="1" x14ac:dyDescent="0.25">
      <c r="A125" s="160" t="s">
        <v>250</v>
      </c>
      <c r="B125" s="161"/>
      <c r="C125" s="161"/>
      <c r="D125" s="161"/>
      <c r="E125" s="161"/>
      <c r="F125" s="161"/>
      <c r="G125" s="81"/>
      <c r="I125" s="9"/>
    </row>
    <row r="126" spans="1:9" x14ac:dyDescent="0.25">
      <c r="A126" s="162"/>
      <c r="B126" s="163"/>
      <c r="C126" s="163"/>
      <c r="D126" s="163"/>
      <c r="E126" s="163"/>
      <c r="F126" s="163"/>
      <c r="G126" s="82"/>
      <c r="I126" s="9"/>
    </row>
    <row r="127" spans="1:9" x14ac:dyDescent="0.25">
      <c r="A127" s="162"/>
      <c r="B127" s="163"/>
      <c r="C127" s="163"/>
      <c r="D127" s="163"/>
      <c r="E127" s="163"/>
      <c r="F127" s="163"/>
      <c r="G127" s="82"/>
    </row>
    <row r="128" spans="1:9" x14ac:dyDescent="0.25">
      <c r="A128" s="162"/>
      <c r="B128" s="163"/>
      <c r="C128" s="163"/>
      <c r="D128" s="163"/>
      <c r="E128" s="163"/>
      <c r="F128" s="163"/>
      <c r="G128" s="82"/>
    </row>
    <row r="129" spans="1:7" x14ac:dyDescent="0.25">
      <c r="A129" s="162"/>
      <c r="B129" s="163"/>
      <c r="C129" s="163"/>
      <c r="D129" s="163"/>
      <c r="E129" s="163"/>
      <c r="F129" s="163"/>
      <c r="G129" s="82"/>
    </row>
    <row r="130" spans="1:7" x14ac:dyDescent="0.25">
      <c r="A130" s="162"/>
      <c r="B130" s="163"/>
      <c r="C130" s="163"/>
      <c r="D130" s="163"/>
      <c r="E130" s="163"/>
      <c r="F130" s="163"/>
      <c r="G130" s="82"/>
    </row>
    <row r="131" spans="1:7" x14ac:dyDescent="0.25">
      <c r="A131" s="162"/>
      <c r="B131" s="163"/>
      <c r="C131" s="163"/>
      <c r="D131" s="163"/>
      <c r="E131" s="163"/>
      <c r="F131" s="163"/>
      <c r="G131" s="82"/>
    </row>
    <row r="132" spans="1:7" x14ac:dyDescent="0.25">
      <c r="A132" s="162"/>
      <c r="B132" s="163"/>
      <c r="C132" s="163"/>
      <c r="D132" s="163"/>
      <c r="E132" s="163"/>
      <c r="F132" s="163"/>
      <c r="G132" s="82"/>
    </row>
    <row r="133" spans="1:7" x14ac:dyDescent="0.25">
      <c r="A133" s="162"/>
      <c r="B133" s="163"/>
      <c r="C133" s="163"/>
      <c r="D133" s="163"/>
      <c r="E133" s="163"/>
      <c r="F133" s="163"/>
      <c r="G133" s="82"/>
    </row>
    <row r="134" spans="1:7" x14ac:dyDescent="0.25">
      <c r="A134" s="162"/>
      <c r="B134" s="163"/>
      <c r="C134" s="163"/>
      <c r="D134" s="163"/>
      <c r="E134" s="163"/>
      <c r="F134" s="163"/>
      <c r="G134" s="82"/>
    </row>
    <row r="135" spans="1:7" x14ac:dyDescent="0.25">
      <c r="A135" s="162"/>
      <c r="B135" s="163"/>
      <c r="C135" s="163"/>
      <c r="D135" s="163"/>
      <c r="E135" s="163"/>
      <c r="F135" s="163"/>
      <c r="G135" s="82"/>
    </row>
    <row r="136" spans="1:7" x14ac:dyDescent="0.25">
      <c r="A136" s="162"/>
      <c r="B136" s="163"/>
      <c r="C136" s="163"/>
      <c r="D136" s="163"/>
      <c r="E136" s="163"/>
      <c r="F136" s="163"/>
      <c r="G136" s="82"/>
    </row>
    <row r="137" spans="1:7" x14ac:dyDescent="0.25">
      <c r="A137" s="162"/>
      <c r="B137" s="163"/>
      <c r="C137" s="163"/>
      <c r="D137" s="163"/>
      <c r="E137" s="163"/>
      <c r="F137" s="163"/>
      <c r="G137" s="82"/>
    </row>
    <row r="138" spans="1:7" x14ac:dyDescent="0.25">
      <c r="A138" s="162"/>
      <c r="B138" s="163"/>
      <c r="C138" s="163"/>
      <c r="D138" s="163"/>
      <c r="E138" s="163"/>
      <c r="F138" s="163"/>
      <c r="G138" s="82"/>
    </row>
    <row r="139" spans="1:7" x14ac:dyDescent="0.25">
      <c r="A139" s="162"/>
      <c r="B139" s="163"/>
      <c r="C139" s="163"/>
      <c r="D139" s="163"/>
      <c r="E139" s="163"/>
      <c r="F139" s="163"/>
      <c r="G139" s="82"/>
    </row>
    <row r="140" spans="1:7" x14ac:dyDescent="0.25">
      <c r="A140" s="162"/>
      <c r="B140" s="163"/>
      <c r="C140" s="163"/>
      <c r="D140" s="163"/>
      <c r="E140" s="163"/>
      <c r="F140" s="163"/>
      <c r="G140" s="82"/>
    </row>
    <row r="141" spans="1:7" x14ac:dyDescent="0.25">
      <c r="A141" s="162"/>
      <c r="B141" s="163"/>
      <c r="C141" s="163"/>
      <c r="D141" s="163"/>
      <c r="E141" s="163"/>
      <c r="F141" s="163"/>
      <c r="G141" s="82"/>
    </row>
    <row r="142" spans="1:7" x14ac:dyDescent="0.25">
      <c r="A142" s="162"/>
      <c r="B142" s="163"/>
      <c r="C142" s="163"/>
      <c r="D142" s="163"/>
      <c r="E142" s="163"/>
      <c r="F142" s="163"/>
      <c r="G142" s="82"/>
    </row>
    <row r="143" spans="1:7" x14ac:dyDescent="0.25">
      <c r="A143" s="162"/>
      <c r="B143" s="163"/>
      <c r="C143" s="163"/>
      <c r="D143" s="163"/>
      <c r="E143" s="163"/>
      <c r="F143" s="163"/>
      <c r="G143" s="82"/>
    </row>
    <row r="144" spans="1:7" x14ac:dyDescent="0.25">
      <c r="A144" s="162"/>
      <c r="B144" s="163"/>
      <c r="C144" s="163"/>
      <c r="D144" s="163"/>
      <c r="E144" s="163"/>
      <c r="F144" s="163"/>
      <c r="G144" s="82"/>
    </row>
    <row r="145" spans="1:7" x14ac:dyDescent="0.25">
      <c r="A145" s="162"/>
      <c r="B145" s="163"/>
      <c r="C145" s="163"/>
      <c r="D145" s="163"/>
      <c r="E145" s="163"/>
      <c r="F145" s="163"/>
      <c r="G145" s="82"/>
    </row>
    <row r="146" spans="1:7" x14ac:dyDescent="0.25">
      <c r="A146" s="162"/>
      <c r="B146" s="163"/>
      <c r="C146" s="163"/>
      <c r="D146" s="163"/>
      <c r="E146" s="163"/>
      <c r="F146" s="163"/>
      <c r="G146" s="82"/>
    </row>
    <row r="147" spans="1:7" x14ac:dyDescent="0.25">
      <c r="A147" s="162"/>
      <c r="B147" s="163"/>
      <c r="C147" s="163"/>
      <c r="D147" s="163"/>
      <c r="E147" s="163"/>
      <c r="F147" s="163"/>
      <c r="G147" s="82"/>
    </row>
    <row r="148" spans="1:7" ht="15.75" thickBot="1" x14ac:dyDescent="0.3">
      <c r="A148" s="164"/>
      <c r="B148" s="165"/>
      <c r="C148" s="165"/>
      <c r="D148" s="165"/>
      <c r="E148" s="165"/>
      <c r="F148" s="165"/>
      <c r="G148" s="83"/>
    </row>
    <row r="149" spans="1:7" ht="16.5" customHeight="1" x14ac:dyDescent="0.25">
      <c r="A149" s="108" t="s">
        <v>73</v>
      </c>
      <c r="B149" s="109"/>
      <c r="C149" s="109"/>
      <c r="D149" s="109"/>
      <c r="E149" s="109"/>
      <c r="F149" s="109"/>
      <c r="G149" s="46">
        <f>SUM(G125:G148)</f>
        <v>0</v>
      </c>
    </row>
    <row r="150" spans="1:7" x14ac:dyDescent="0.25">
      <c r="A150" s="80" t="s">
        <v>74</v>
      </c>
      <c r="B150" s="80"/>
      <c r="C150" s="80"/>
      <c r="D150" s="80"/>
      <c r="E150" s="80"/>
      <c r="F150" s="80"/>
      <c r="G150" s="80"/>
    </row>
    <row r="151" spans="1:7" x14ac:dyDescent="0.25">
      <c r="A151" s="80"/>
      <c r="B151" s="80"/>
      <c r="C151" s="80"/>
      <c r="D151" s="80"/>
      <c r="E151" s="80"/>
      <c r="F151" s="80"/>
      <c r="G151" s="80"/>
    </row>
    <row r="152" spans="1:7" ht="15.75" thickBot="1" x14ac:dyDescent="0.3">
      <c r="A152" s="80"/>
      <c r="B152" s="80"/>
      <c r="C152" s="80"/>
      <c r="D152" s="80"/>
      <c r="E152" s="80"/>
      <c r="F152" s="80"/>
      <c r="G152" s="80"/>
    </row>
    <row r="153" spans="1:7" x14ac:dyDescent="0.25">
      <c r="A153" s="104" t="s">
        <v>75</v>
      </c>
      <c r="B153" s="76"/>
      <c r="C153" s="76"/>
      <c r="D153" s="76" t="s">
        <v>76</v>
      </c>
      <c r="E153" s="76"/>
      <c r="F153" s="76" t="s">
        <v>77</v>
      </c>
      <c r="G153" s="77"/>
    </row>
    <row r="154" spans="1:7" x14ac:dyDescent="0.25">
      <c r="A154" s="126"/>
      <c r="B154" s="127"/>
      <c r="C154" s="127"/>
      <c r="D154" s="85"/>
      <c r="E154" s="85"/>
      <c r="F154" s="78">
        <f ca="1">TODAY()</f>
        <v>45532</v>
      </c>
      <c r="G154" s="79"/>
    </row>
    <row r="155" spans="1:7" x14ac:dyDescent="0.25">
      <c r="A155" s="126" t="s">
        <v>78</v>
      </c>
      <c r="B155" s="127"/>
      <c r="C155" s="127"/>
      <c r="D155" s="127" t="s">
        <v>79</v>
      </c>
      <c r="E155" s="127"/>
      <c r="F155" s="127" t="s">
        <v>80</v>
      </c>
      <c r="G155" s="79"/>
    </row>
    <row r="156" spans="1:7" x14ac:dyDescent="0.25">
      <c r="A156" s="126"/>
      <c r="B156" s="127"/>
      <c r="C156" s="127"/>
      <c r="D156" s="85"/>
      <c r="E156" s="85"/>
      <c r="F156" s="85"/>
      <c r="G156" s="86"/>
    </row>
    <row r="157" spans="1:7" ht="15.75" customHeight="1" x14ac:dyDescent="0.25">
      <c r="A157" s="126" t="s">
        <v>81</v>
      </c>
      <c r="B157" s="127"/>
      <c r="C157" s="127"/>
      <c r="D157" s="127" t="s">
        <v>82</v>
      </c>
      <c r="E157" s="127"/>
      <c r="F157" s="127" t="s">
        <v>83</v>
      </c>
      <c r="G157" s="79"/>
    </row>
    <row r="158" spans="1:7" x14ac:dyDescent="0.25">
      <c r="A158" s="126"/>
      <c r="B158" s="127"/>
      <c r="C158" s="127"/>
      <c r="D158" s="127"/>
      <c r="E158" s="127"/>
      <c r="F158" s="127"/>
      <c r="G158" s="79"/>
    </row>
    <row r="159" spans="1:7" ht="15" customHeight="1" x14ac:dyDescent="0.25">
      <c r="A159" s="158"/>
      <c r="B159" s="154"/>
      <c r="C159" s="154"/>
      <c r="D159" s="154"/>
      <c r="E159" s="154"/>
      <c r="F159" s="154"/>
      <c r="G159" s="156"/>
    </row>
    <row r="160" spans="1:7" ht="15" customHeight="1" x14ac:dyDescent="0.25">
      <c r="A160" s="158"/>
      <c r="B160" s="154"/>
      <c r="C160" s="154"/>
      <c r="D160" s="154"/>
      <c r="E160" s="154"/>
      <c r="F160" s="154"/>
      <c r="G160" s="156"/>
    </row>
    <row r="161" spans="1:7" ht="15.75" thickBot="1" x14ac:dyDescent="0.3">
      <c r="A161" s="159"/>
      <c r="B161" s="155"/>
      <c r="C161" s="155"/>
      <c r="D161" s="155"/>
      <c r="E161" s="155"/>
      <c r="F161" s="155"/>
      <c r="G161" s="157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topLeftCell="C10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2" t="s">
        <v>0</v>
      </c>
      <c r="B1" s="132"/>
      <c r="C1" s="132"/>
      <c r="D1" s="132"/>
      <c r="E1" s="132"/>
      <c r="F1" s="132"/>
      <c r="G1" s="132"/>
    </row>
    <row r="2" spans="1:7" s="4" customFormat="1" x14ac:dyDescent="0.25">
      <c r="A2" s="132" t="s">
        <v>1</v>
      </c>
      <c r="B2" s="132"/>
      <c r="C2" s="132"/>
      <c r="D2" s="132"/>
      <c r="E2" s="132"/>
      <c r="F2" s="132"/>
      <c r="G2" s="132"/>
    </row>
    <row r="3" spans="1:7" s="4" customFormat="1" ht="15.75" thickBot="1" x14ac:dyDescent="0.3">
      <c r="A3" s="114"/>
      <c r="B3" s="114"/>
      <c r="C3" s="114"/>
      <c r="D3" s="114"/>
      <c r="E3" s="114"/>
      <c r="F3" s="114"/>
      <c r="G3" s="114"/>
    </row>
    <row r="4" spans="1:7" s="4" customFormat="1" ht="15" customHeight="1" x14ac:dyDescent="0.25">
      <c r="A4" s="133" t="s">
        <v>2</v>
      </c>
      <c r="B4" s="134"/>
      <c r="C4" s="134"/>
      <c r="D4" s="135"/>
      <c r="E4" s="136" t="s">
        <v>3</v>
      </c>
      <c r="F4" s="137"/>
      <c r="G4" s="138"/>
    </row>
    <row r="5" spans="1:7" s="4" customFormat="1" x14ac:dyDescent="0.25">
      <c r="A5" s="106"/>
      <c r="B5" s="80"/>
      <c r="C5" s="80"/>
      <c r="D5" s="107"/>
      <c r="E5" s="139"/>
      <c r="F5" s="140"/>
      <c r="G5" s="141"/>
    </row>
    <row r="6" spans="1:7" s="4" customFormat="1" x14ac:dyDescent="0.25">
      <c r="A6" s="106" t="s">
        <v>4</v>
      </c>
      <c r="B6" s="80"/>
      <c r="C6" s="80"/>
      <c r="D6" s="107"/>
      <c r="E6" s="113"/>
      <c r="F6" s="114"/>
      <c r="G6" s="115"/>
    </row>
    <row r="7" spans="1:7" s="4" customFormat="1" x14ac:dyDescent="0.25">
      <c r="A7" s="106" t="str">
        <f>FV!A6</f>
        <v>Odbor dopravy a silničního hospodářství</v>
      </c>
      <c r="B7" s="80"/>
      <c r="C7" s="80"/>
      <c r="D7" s="107"/>
      <c r="E7" s="113"/>
      <c r="F7" s="114"/>
      <c r="G7" s="115"/>
    </row>
    <row r="8" spans="1:7" s="4" customFormat="1" x14ac:dyDescent="0.25">
      <c r="A8" s="106"/>
      <c r="B8" s="80"/>
      <c r="C8" s="80"/>
      <c r="D8" s="107"/>
      <c r="E8" s="113"/>
      <c r="F8" s="114"/>
      <c r="G8" s="115"/>
    </row>
    <row r="9" spans="1:7" s="4" customFormat="1" x14ac:dyDescent="0.25">
      <c r="A9" s="106" t="s">
        <v>5</v>
      </c>
      <c r="B9" s="80"/>
      <c r="C9" s="80"/>
      <c r="D9" s="107"/>
      <c r="E9" s="113"/>
      <c r="F9" s="114"/>
      <c r="G9" s="115"/>
    </row>
    <row r="10" spans="1:7" s="4" customFormat="1" x14ac:dyDescent="0.25">
      <c r="A10" s="106" t="s">
        <v>6</v>
      </c>
      <c r="B10" s="80"/>
      <c r="C10" s="80"/>
      <c r="D10" s="107"/>
      <c r="E10" s="113"/>
      <c r="F10" s="114"/>
      <c r="G10" s="115"/>
    </row>
    <row r="11" spans="1:7" s="4" customFormat="1" ht="15.75" thickBot="1" x14ac:dyDescent="0.3">
      <c r="A11" s="113" t="s">
        <v>7</v>
      </c>
      <c r="B11" s="114"/>
      <c r="C11" s="114"/>
      <c r="D11" s="115"/>
      <c r="E11" s="116"/>
      <c r="F11" s="117"/>
      <c r="G11" s="118"/>
    </row>
    <row r="12" spans="1:7" s="4" customFormat="1" x14ac:dyDescent="0.25">
      <c r="A12" s="113" t="s">
        <v>8</v>
      </c>
      <c r="B12" s="114"/>
      <c r="C12" s="114"/>
      <c r="D12" s="115"/>
      <c r="E12" s="136" t="s">
        <v>9</v>
      </c>
      <c r="F12" s="137"/>
      <c r="G12" s="138"/>
    </row>
    <row r="13" spans="1:7" s="4" customFormat="1" ht="15" customHeight="1" x14ac:dyDescent="0.25">
      <c r="A13" s="113" t="s">
        <v>10</v>
      </c>
      <c r="B13" s="114"/>
      <c r="C13" s="114"/>
      <c r="D13" s="115"/>
      <c r="E13" s="139"/>
      <c r="F13" s="140"/>
      <c r="G13" s="141"/>
    </row>
    <row r="14" spans="1:7" s="4" customFormat="1" x14ac:dyDescent="0.25">
      <c r="A14" s="113" t="s">
        <v>11</v>
      </c>
      <c r="B14" s="114"/>
      <c r="C14" s="114"/>
      <c r="D14" s="115"/>
      <c r="E14" s="113"/>
      <c r="F14" s="114"/>
      <c r="G14" s="115"/>
    </row>
    <row r="15" spans="1:7" s="4" customFormat="1" ht="15.75" thickBot="1" x14ac:dyDescent="0.3">
      <c r="A15" s="40"/>
      <c r="B15" s="41"/>
      <c r="C15" s="41"/>
      <c r="D15" s="42"/>
      <c r="E15" s="116"/>
      <c r="F15" s="117"/>
      <c r="G15" s="118"/>
    </row>
    <row r="16" spans="1:7" s="4" customFormat="1" x14ac:dyDescent="0.25">
      <c r="A16" s="142" t="s">
        <v>84</v>
      </c>
      <c r="B16" s="142"/>
      <c r="C16" s="142"/>
      <c r="D16" s="142"/>
      <c r="E16" s="142"/>
      <c r="F16" s="142"/>
      <c r="G16" s="142"/>
    </row>
    <row r="17" spans="1:9" s="44" customFormat="1" ht="15" customHeight="1" x14ac:dyDescent="0.25">
      <c r="A17" s="142"/>
      <c r="B17" s="142"/>
      <c r="C17" s="142"/>
      <c r="D17" s="142"/>
      <c r="E17" s="142"/>
      <c r="F17" s="142"/>
      <c r="G17" s="142"/>
      <c r="I17" s="45"/>
    </row>
    <row r="18" spans="1:9" s="4" customFormat="1" x14ac:dyDescent="0.25">
      <c r="A18" s="80" t="s">
        <v>12</v>
      </c>
      <c r="B18" s="80"/>
      <c r="C18" s="80"/>
      <c r="D18" s="80"/>
      <c r="E18" s="80"/>
      <c r="F18" s="80"/>
      <c r="G18" s="80"/>
    </row>
    <row r="19" spans="1:9" s="4" customFormat="1" ht="15.75" thickBot="1" x14ac:dyDescent="0.3">
      <c r="A19" s="80"/>
      <c r="B19" s="80"/>
      <c r="C19" s="80"/>
      <c r="D19" s="80"/>
      <c r="E19" s="80"/>
      <c r="F19" s="80"/>
      <c r="G19" s="80"/>
    </row>
    <row r="20" spans="1:9" s="4" customFormat="1" x14ac:dyDescent="0.25">
      <c r="A20" s="104" t="s">
        <v>13</v>
      </c>
      <c r="B20" s="76"/>
      <c r="C20" s="76"/>
      <c r="D20" s="76" t="str">
        <f>FV!D21</f>
        <v>Program na podporu obnovy stávajících a vznik nových dopravních hřišť</v>
      </c>
      <c r="E20" s="76"/>
      <c r="F20" s="76"/>
      <c r="G20" s="77"/>
    </row>
    <row r="21" spans="1:9" s="4" customFormat="1" x14ac:dyDescent="0.25">
      <c r="A21" s="143"/>
      <c r="B21" s="144"/>
      <c r="C21" s="144"/>
      <c r="D21" s="144"/>
      <c r="E21" s="144"/>
      <c r="F21" s="144"/>
      <c r="G21" s="166"/>
    </row>
    <row r="22" spans="1:9" s="4" customFormat="1" ht="15.75" thickBot="1" x14ac:dyDescent="0.3">
      <c r="A22" s="126"/>
      <c r="B22" s="127"/>
      <c r="C22" s="127"/>
      <c r="D22" s="127"/>
      <c r="E22" s="127"/>
      <c r="F22" s="127"/>
      <c r="G22" s="79"/>
    </row>
    <row r="23" spans="1:9" s="4" customFormat="1" x14ac:dyDescent="0.25">
      <c r="A23" s="126" t="s">
        <v>15</v>
      </c>
      <c r="B23" s="127"/>
      <c r="C23" s="128"/>
      <c r="D23" s="73">
        <f>FV!D24</f>
        <v>0</v>
      </c>
      <c r="E23" s="74"/>
      <c r="F23" s="74"/>
      <c r="G23" s="75"/>
    </row>
    <row r="24" spans="1:9" s="4" customFormat="1" x14ac:dyDescent="0.25">
      <c r="A24" s="126" t="s">
        <v>16</v>
      </c>
      <c r="B24" s="127"/>
      <c r="C24" s="128"/>
      <c r="D24" s="84">
        <f>FV!D25</f>
        <v>0</v>
      </c>
      <c r="E24" s="85"/>
      <c r="F24" s="85"/>
      <c r="G24" s="86"/>
    </row>
    <row r="25" spans="1:9" s="4" customFormat="1" x14ac:dyDescent="0.25">
      <c r="A25" s="126" t="s">
        <v>17</v>
      </c>
      <c r="B25" s="127"/>
      <c r="C25" s="128"/>
      <c r="D25" s="84">
        <f>FV!D26</f>
        <v>0</v>
      </c>
      <c r="E25" s="85"/>
      <c r="F25" s="85"/>
      <c r="G25" s="86"/>
    </row>
    <row r="26" spans="1:9" s="4" customFormat="1" x14ac:dyDescent="0.25">
      <c r="A26" s="126"/>
      <c r="B26" s="127"/>
      <c r="C26" s="128"/>
      <c r="D26" s="84"/>
      <c r="E26" s="85"/>
      <c r="F26" s="85"/>
      <c r="G26" s="86"/>
    </row>
    <row r="27" spans="1:9" s="4" customFormat="1" x14ac:dyDescent="0.25">
      <c r="A27" s="126"/>
      <c r="B27" s="127"/>
      <c r="C27" s="128"/>
      <c r="D27" s="84"/>
      <c r="E27" s="85"/>
      <c r="F27" s="85"/>
      <c r="G27" s="86"/>
    </row>
    <row r="28" spans="1:9" s="4" customFormat="1" ht="15.75" thickBot="1" x14ac:dyDescent="0.3">
      <c r="A28" s="149"/>
      <c r="B28" s="150"/>
      <c r="C28" s="151"/>
      <c r="D28" s="123"/>
      <c r="E28" s="124"/>
      <c r="F28" s="124"/>
      <c r="G28" s="125"/>
    </row>
    <row r="29" spans="1:9" s="4" customFormat="1" x14ac:dyDescent="0.25">
      <c r="A29" s="80" t="s">
        <v>18</v>
      </c>
      <c r="B29" s="80"/>
      <c r="C29" s="80"/>
      <c r="D29" s="80"/>
      <c r="E29" s="80"/>
      <c r="F29" s="80"/>
      <c r="G29" s="80"/>
    </row>
    <row r="30" spans="1:9" s="4" customFormat="1" ht="15.75" thickBot="1" x14ac:dyDescent="0.3">
      <c r="A30" s="80"/>
      <c r="B30" s="80"/>
      <c r="C30" s="80"/>
      <c r="D30" s="80"/>
      <c r="E30" s="80"/>
      <c r="F30" s="80"/>
      <c r="G30" s="80"/>
    </row>
    <row r="31" spans="1:9" s="4" customFormat="1" x14ac:dyDescent="0.25">
      <c r="A31" s="104" t="str">
        <f>FV!A34</f>
        <v/>
      </c>
      <c r="B31" s="76"/>
      <c r="C31" s="105"/>
      <c r="D31" s="73">
        <f>FV!D34</f>
        <v>0</v>
      </c>
      <c r="E31" s="74"/>
      <c r="F31" s="74"/>
      <c r="G31" s="75"/>
    </row>
    <row r="32" spans="1:9" s="4" customFormat="1" x14ac:dyDescent="0.25">
      <c r="A32" s="126"/>
      <c r="B32" s="127"/>
      <c r="C32" s="128"/>
      <c r="D32" s="84"/>
      <c r="E32" s="85"/>
      <c r="F32" s="85"/>
      <c r="G32" s="86"/>
    </row>
    <row r="33" spans="1:7" s="4" customFormat="1" x14ac:dyDescent="0.25">
      <c r="A33" s="87" t="str">
        <f>FV!A36</f>
        <v/>
      </c>
      <c r="B33" s="88"/>
      <c r="C33" s="89"/>
      <c r="D33" s="93">
        <f>FV!D36</f>
        <v>0</v>
      </c>
      <c r="E33" s="94"/>
      <c r="F33" s="94"/>
      <c r="G33" s="95"/>
    </row>
    <row r="34" spans="1:7" s="4" customFormat="1" ht="15.75" thickBot="1" x14ac:dyDescent="0.3">
      <c r="A34" s="116"/>
      <c r="B34" s="117"/>
      <c r="C34" s="118"/>
      <c r="D34" s="167"/>
      <c r="E34" s="168"/>
      <c r="F34" s="168"/>
      <c r="G34" s="169"/>
    </row>
    <row r="35" spans="1:7" s="4" customFormat="1" x14ac:dyDescent="0.25">
      <c r="A35" s="80" t="s">
        <v>85</v>
      </c>
      <c r="B35" s="80"/>
      <c r="C35" s="80"/>
      <c r="D35" s="80"/>
      <c r="E35" s="80"/>
      <c r="F35" s="80"/>
      <c r="G35" s="80"/>
    </row>
    <row r="36" spans="1:7" s="4" customFormat="1" ht="15.75" thickBot="1" x14ac:dyDescent="0.3">
      <c r="A36" s="80"/>
      <c r="B36" s="80"/>
      <c r="C36" s="80"/>
      <c r="D36" s="80"/>
      <c r="E36" s="80"/>
      <c r="F36" s="80"/>
      <c r="G36" s="80"/>
    </row>
    <row r="37" spans="1:7" ht="15.75" thickBot="1" x14ac:dyDescent="0.3">
      <c r="A37" s="170" t="s">
        <v>86</v>
      </c>
      <c r="B37" s="171"/>
      <c r="C37" s="172"/>
      <c r="D37" s="173" t="str">
        <f>IFERROR(VLOOKUP(FV!D21,Data!C:G,5,0),"")</f>
        <v>7882138002/5500 - ZBÚ Raiffeisen Bank</v>
      </c>
      <c r="E37" s="173"/>
      <c r="F37" s="174"/>
      <c r="G37" s="175"/>
    </row>
    <row r="38" spans="1:7" x14ac:dyDescent="0.25">
      <c r="A38" s="176" t="s">
        <v>87</v>
      </c>
      <c r="B38" s="177"/>
      <c r="C38" s="178"/>
      <c r="D38" s="184"/>
      <c r="E38" s="185"/>
      <c r="F38" s="190"/>
      <c r="G38" s="191"/>
    </row>
    <row r="39" spans="1:7" x14ac:dyDescent="0.25">
      <c r="A39" s="182" t="s">
        <v>88</v>
      </c>
      <c r="B39" s="183"/>
      <c r="C39" s="183"/>
      <c r="D39" s="186">
        <f>FV!F116</f>
        <v>0</v>
      </c>
      <c r="E39" s="187"/>
      <c r="F39" s="192"/>
      <c r="G39" s="193"/>
    </row>
    <row r="40" spans="1:7" ht="15.75" thickBot="1" x14ac:dyDescent="0.3">
      <c r="A40" s="179" t="s">
        <v>89</v>
      </c>
      <c r="B40" s="180"/>
      <c r="C40" s="181"/>
      <c r="D40" s="188"/>
      <c r="E40" s="189"/>
      <c r="F40" s="194"/>
      <c r="G40" s="195"/>
    </row>
    <row r="41" spans="1:7" x14ac:dyDescent="0.25">
      <c r="A41" s="80" t="s">
        <v>90</v>
      </c>
      <c r="B41" s="80"/>
      <c r="C41" s="80"/>
      <c r="D41" s="80"/>
      <c r="E41" s="80"/>
      <c r="F41" s="80"/>
      <c r="G41" s="80"/>
    </row>
    <row r="42" spans="1:7" ht="15.75" thickBot="1" x14ac:dyDescent="0.3">
      <c r="A42" s="80"/>
      <c r="B42" s="80"/>
      <c r="C42" s="80"/>
      <c r="D42" s="80"/>
      <c r="E42" s="80"/>
      <c r="F42" s="80"/>
      <c r="G42" s="80"/>
    </row>
    <row r="43" spans="1:7" x14ac:dyDescent="0.25">
      <c r="A43" s="104" t="s">
        <v>75</v>
      </c>
      <c r="B43" s="76"/>
      <c r="C43" s="76"/>
      <c r="D43" s="76" t="s">
        <v>76</v>
      </c>
      <c r="E43" s="76"/>
      <c r="F43" s="76" t="s">
        <v>77</v>
      </c>
      <c r="G43" s="77"/>
    </row>
    <row r="44" spans="1:7" x14ac:dyDescent="0.25">
      <c r="A44" s="126"/>
      <c r="B44" s="127"/>
      <c r="C44" s="127"/>
      <c r="D44" s="85"/>
      <c r="E44" s="85"/>
      <c r="F44" s="78">
        <f ca="1">TODAY()</f>
        <v>45532</v>
      </c>
      <c r="G44" s="79"/>
    </row>
    <row r="45" spans="1:7" x14ac:dyDescent="0.25">
      <c r="A45" s="126" t="s">
        <v>78</v>
      </c>
      <c r="B45" s="127"/>
      <c r="C45" s="127"/>
      <c r="D45" s="127" t="s">
        <v>79</v>
      </c>
      <c r="E45" s="127"/>
      <c r="F45" s="127" t="s">
        <v>80</v>
      </c>
      <c r="G45" s="79"/>
    </row>
    <row r="46" spans="1:7" x14ac:dyDescent="0.25">
      <c r="A46" s="126"/>
      <c r="B46" s="127"/>
      <c r="C46" s="127"/>
      <c r="D46" s="85"/>
      <c r="E46" s="85"/>
      <c r="F46" s="85"/>
      <c r="G46" s="86"/>
    </row>
    <row r="47" spans="1:7" x14ac:dyDescent="0.25">
      <c r="A47" s="126" t="s">
        <v>81</v>
      </c>
      <c r="B47" s="127"/>
      <c r="C47" s="127"/>
      <c r="D47" s="127" t="s">
        <v>82</v>
      </c>
      <c r="E47" s="127"/>
      <c r="F47" s="127" t="s">
        <v>83</v>
      </c>
      <c r="G47" s="79"/>
    </row>
    <row r="48" spans="1:7" x14ac:dyDescent="0.25">
      <c r="A48" s="126"/>
      <c r="B48" s="127"/>
      <c r="C48" s="127"/>
      <c r="D48" s="127"/>
      <c r="E48" s="127"/>
      <c r="F48" s="127"/>
      <c r="G48" s="79"/>
    </row>
    <row r="49" spans="1:7" x14ac:dyDescent="0.25">
      <c r="A49" s="158"/>
      <c r="B49" s="154"/>
      <c r="C49" s="154"/>
      <c r="D49" s="154"/>
      <c r="E49" s="154"/>
      <c r="F49" s="154"/>
      <c r="G49" s="156"/>
    </row>
    <row r="50" spans="1:7" x14ac:dyDescent="0.25">
      <c r="A50" s="158"/>
      <c r="B50" s="154"/>
      <c r="C50" s="154"/>
      <c r="D50" s="154"/>
      <c r="E50" s="154"/>
      <c r="F50" s="154"/>
      <c r="G50" s="156"/>
    </row>
    <row r="51" spans="1:7" ht="15.75" thickBot="1" x14ac:dyDescent="0.3">
      <c r="A51" s="159"/>
      <c r="B51" s="155"/>
      <c r="C51" s="155"/>
      <c r="D51" s="155"/>
      <c r="E51" s="155"/>
      <c r="F51" s="155"/>
      <c r="G51" s="157"/>
    </row>
  </sheetData>
  <sheetProtection algorithmName="SHA-512" hashValue="AIvqx3NFAupO3xUkEQBfagqQOoqE7+lQZA3BKX//1+vDPCyiiS1W6hz13WLARR9PPZqqxUONWBuv9m5i38jQ+w==" saltValue="aPTqTb5xuEvAxIYQVBVDHA==" spinCount="100000" sheet="1" objects="1" scenarios="1"/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8" t="s">
        <v>91</v>
      </c>
      <c r="B1" s="198"/>
      <c r="C1" s="198"/>
      <c r="D1" s="198"/>
      <c r="E1" s="198"/>
      <c r="F1" s="198"/>
      <c r="G1" s="198"/>
    </row>
    <row r="2" spans="1:9" ht="16.5" customHeight="1" x14ac:dyDescent="0.25">
      <c r="A2" s="198"/>
      <c r="B2" s="198"/>
      <c r="C2" s="198"/>
      <c r="D2" s="198"/>
      <c r="E2" s="198"/>
      <c r="F2" s="198"/>
      <c r="G2" s="198"/>
    </row>
    <row r="3" spans="1:9" ht="16.5" customHeight="1" x14ac:dyDescent="0.25">
      <c r="A3" s="198"/>
      <c r="B3" s="198"/>
      <c r="C3" s="198"/>
      <c r="D3" s="198"/>
      <c r="E3" s="198"/>
      <c r="F3" s="198"/>
      <c r="G3" s="198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9" t="s">
        <v>30</v>
      </c>
      <c r="B5" s="201" t="s">
        <v>92</v>
      </c>
      <c r="C5" s="201"/>
      <c r="D5" s="201"/>
      <c r="E5" s="201"/>
      <c r="F5" s="201"/>
      <c r="G5" s="203"/>
    </row>
    <row r="6" spans="1:9" s="3" customFormat="1" ht="16.5" customHeight="1" x14ac:dyDescent="0.25">
      <c r="A6" s="200"/>
      <c r="B6" s="202"/>
      <c r="C6" s="202"/>
      <c r="D6" s="202"/>
      <c r="E6" s="202"/>
      <c r="F6" s="202"/>
      <c r="G6" s="196"/>
    </row>
    <row r="7" spans="1:9" s="3" customFormat="1" ht="16.5" customHeight="1" x14ac:dyDescent="0.25">
      <c r="A7" s="200" t="s">
        <v>31</v>
      </c>
      <c r="B7" s="202" t="s">
        <v>93</v>
      </c>
      <c r="C7" s="202"/>
      <c r="D7" s="202"/>
      <c r="E7" s="202"/>
      <c r="F7" s="202"/>
      <c r="G7" s="196"/>
    </row>
    <row r="8" spans="1:9" s="3" customFormat="1" ht="16.5" customHeight="1" x14ac:dyDescent="0.25">
      <c r="A8" s="200"/>
      <c r="B8" s="202"/>
      <c r="C8" s="202"/>
      <c r="D8" s="202"/>
      <c r="E8" s="202"/>
      <c r="F8" s="202"/>
      <c r="G8" s="196"/>
    </row>
    <row r="9" spans="1:9" s="3" customFormat="1" ht="16.5" customHeight="1" x14ac:dyDescent="0.25">
      <c r="A9" s="200" t="s">
        <v>32</v>
      </c>
      <c r="B9" s="202" t="s">
        <v>94</v>
      </c>
      <c r="C9" s="202"/>
      <c r="D9" s="202"/>
      <c r="E9" s="202"/>
      <c r="F9" s="202"/>
      <c r="G9" s="196"/>
    </row>
    <row r="10" spans="1:9" s="3" customFormat="1" ht="16.5" customHeight="1" x14ac:dyDescent="0.25">
      <c r="A10" s="200"/>
      <c r="B10" s="202"/>
      <c r="C10" s="202"/>
      <c r="D10" s="202"/>
      <c r="E10" s="202"/>
      <c r="F10" s="202"/>
      <c r="G10" s="196"/>
    </row>
    <row r="11" spans="1:9" s="3" customFormat="1" ht="16.5" customHeight="1" x14ac:dyDescent="0.25">
      <c r="A11" s="200" t="s">
        <v>33</v>
      </c>
      <c r="B11" s="202" t="s">
        <v>95</v>
      </c>
      <c r="C11" s="202"/>
      <c r="D11" s="202"/>
      <c r="E11" s="202"/>
      <c r="F11" s="202"/>
      <c r="G11" s="196"/>
      <c r="I11" s="1"/>
    </row>
    <row r="12" spans="1:9" s="3" customFormat="1" ht="16.5" customHeight="1" x14ac:dyDescent="0.25">
      <c r="A12" s="200"/>
      <c r="B12" s="202"/>
      <c r="C12" s="202"/>
      <c r="D12" s="202"/>
      <c r="E12" s="202"/>
      <c r="F12" s="202"/>
      <c r="G12" s="196"/>
      <c r="I12" s="1"/>
    </row>
    <row r="13" spans="1:9" s="3" customFormat="1" ht="16.5" customHeight="1" x14ac:dyDescent="0.25">
      <c r="A13" s="200" t="s">
        <v>34</v>
      </c>
      <c r="B13" s="202" t="s">
        <v>96</v>
      </c>
      <c r="C13" s="202"/>
      <c r="D13" s="202"/>
      <c r="E13" s="202"/>
      <c r="F13" s="202"/>
      <c r="G13" s="196"/>
    </row>
    <row r="14" spans="1:9" s="3" customFormat="1" ht="16.5" customHeight="1" x14ac:dyDescent="0.25">
      <c r="A14" s="200"/>
      <c r="B14" s="202"/>
      <c r="C14" s="202"/>
      <c r="D14" s="202"/>
      <c r="E14" s="202"/>
      <c r="F14" s="202"/>
      <c r="G14" s="196"/>
    </row>
    <row r="15" spans="1:9" s="3" customFormat="1" ht="16.5" customHeight="1" x14ac:dyDescent="0.25">
      <c r="A15" s="200" t="s">
        <v>35</v>
      </c>
      <c r="B15" s="202" t="s">
        <v>97</v>
      </c>
      <c r="C15" s="202"/>
      <c r="D15" s="202"/>
      <c r="E15" s="202"/>
      <c r="F15" s="202"/>
      <c r="G15" s="196"/>
    </row>
    <row r="16" spans="1:9" s="3" customFormat="1" ht="16.5" customHeight="1" x14ac:dyDescent="0.25">
      <c r="A16" s="200"/>
      <c r="B16" s="202"/>
      <c r="C16" s="202"/>
      <c r="D16" s="202"/>
      <c r="E16" s="202"/>
      <c r="F16" s="202"/>
      <c r="G16" s="196"/>
    </row>
    <row r="17" spans="1:7" s="3" customFormat="1" ht="16.5" customHeight="1" x14ac:dyDescent="0.25">
      <c r="A17" s="200" t="s">
        <v>36</v>
      </c>
      <c r="B17" s="202" t="s">
        <v>98</v>
      </c>
      <c r="C17" s="202"/>
      <c r="D17" s="202"/>
      <c r="E17" s="202"/>
      <c r="F17" s="202"/>
      <c r="G17" s="196"/>
    </row>
    <row r="18" spans="1:7" s="3" customFormat="1" ht="16.5" customHeight="1" x14ac:dyDescent="0.25">
      <c r="A18" s="200"/>
      <c r="B18" s="202"/>
      <c r="C18" s="202"/>
      <c r="D18" s="202"/>
      <c r="E18" s="202"/>
      <c r="F18" s="202"/>
      <c r="G18" s="196"/>
    </row>
    <row r="19" spans="1:7" s="3" customFormat="1" ht="16.5" customHeight="1" x14ac:dyDescent="0.25">
      <c r="A19" s="200" t="s">
        <v>37</v>
      </c>
      <c r="B19" s="202" t="s">
        <v>99</v>
      </c>
      <c r="C19" s="202"/>
      <c r="D19" s="202"/>
      <c r="E19" s="202"/>
      <c r="F19" s="202"/>
      <c r="G19" s="196"/>
    </row>
    <row r="20" spans="1:7" s="3" customFormat="1" ht="16.5" customHeight="1" x14ac:dyDescent="0.25">
      <c r="A20" s="200"/>
      <c r="B20" s="202"/>
      <c r="C20" s="202"/>
      <c r="D20" s="202"/>
      <c r="E20" s="202"/>
      <c r="F20" s="202"/>
      <c r="G20" s="196"/>
    </row>
    <row r="21" spans="1:7" s="3" customFormat="1" ht="16.5" customHeight="1" x14ac:dyDescent="0.25">
      <c r="A21" s="200" t="s">
        <v>38</v>
      </c>
      <c r="B21" s="202" t="s">
        <v>100</v>
      </c>
      <c r="C21" s="202"/>
      <c r="D21" s="202"/>
      <c r="E21" s="202"/>
      <c r="F21" s="202"/>
      <c r="G21" s="196"/>
    </row>
    <row r="22" spans="1:7" s="3" customFormat="1" ht="16.5" customHeight="1" x14ac:dyDescent="0.25">
      <c r="A22" s="200"/>
      <c r="B22" s="202"/>
      <c r="C22" s="202"/>
      <c r="D22" s="202"/>
      <c r="E22" s="202"/>
      <c r="F22" s="202"/>
      <c r="G22" s="196"/>
    </row>
    <row r="23" spans="1:7" s="3" customFormat="1" ht="16.5" customHeight="1" x14ac:dyDescent="0.25">
      <c r="A23" s="200" t="s">
        <v>39</v>
      </c>
      <c r="B23" s="202" t="s">
        <v>101</v>
      </c>
      <c r="C23" s="202"/>
      <c r="D23" s="202"/>
      <c r="E23" s="202"/>
      <c r="F23" s="202"/>
      <c r="G23" s="196"/>
    </row>
    <row r="24" spans="1:7" s="3" customFormat="1" ht="16.5" customHeight="1" x14ac:dyDescent="0.25">
      <c r="A24" s="200"/>
      <c r="B24" s="202"/>
      <c r="C24" s="202"/>
      <c r="D24" s="202"/>
      <c r="E24" s="202"/>
      <c r="F24" s="202"/>
      <c r="G24" s="196"/>
    </row>
    <row r="25" spans="1:7" s="3" customFormat="1" ht="16.5" customHeight="1" x14ac:dyDescent="0.25">
      <c r="A25" s="204" t="s">
        <v>40</v>
      </c>
      <c r="B25" s="226" t="s">
        <v>102</v>
      </c>
      <c r="C25" s="226"/>
      <c r="D25" s="226"/>
      <c r="E25" s="226"/>
      <c r="F25" s="226"/>
      <c r="G25" s="196"/>
    </row>
    <row r="26" spans="1:7" s="3" customFormat="1" ht="16.5" customHeight="1" thickBot="1" x14ac:dyDescent="0.3">
      <c r="A26" s="205"/>
      <c r="B26" s="227"/>
      <c r="C26" s="227"/>
      <c r="D26" s="227"/>
      <c r="E26" s="227"/>
      <c r="F26" s="227"/>
      <c r="G26" s="197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6" t="s">
        <v>103</v>
      </c>
      <c r="B28" s="210" t="s">
        <v>104</v>
      </c>
      <c r="C28" s="210"/>
      <c r="D28" s="210"/>
      <c r="E28" s="210"/>
      <c r="F28" s="210"/>
      <c r="G28" s="211"/>
    </row>
    <row r="29" spans="1:7" ht="16.5" customHeight="1" thickBot="1" x14ac:dyDescent="0.3">
      <c r="A29" s="207"/>
      <c r="B29" s="212"/>
      <c r="C29" s="213"/>
      <c r="D29" s="213"/>
      <c r="E29" s="213"/>
      <c r="F29" s="213"/>
      <c r="G29" s="214"/>
    </row>
    <row r="30" spans="1:7" ht="16.5" customHeight="1" thickBot="1" x14ac:dyDescent="0.3">
      <c r="A30" s="208"/>
      <c r="B30" s="215" t="s">
        <v>105</v>
      </c>
      <c r="C30" s="215"/>
      <c r="D30" s="215"/>
      <c r="E30" s="215"/>
      <c r="F30" s="215"/>
      <c r="G30" s="216"/>
    </row>
    <row r="31" spans="1:7" ht="16.5" customHeight="1" thickBot="1" x14ac:dyDescent="0.3">
      <c r="A31" s="207"/>
      <c r="B31" s="212"/>
      <c r="C31" s="213"/>
      <c r="D31" s="213"/>
      <c r="E31" s="213"/>
      <c r="F31" s="213"/>
      <c r="G31" s="214"/>
    </row>
    <row r="32" spans="1:7" ht="16.5" customHeight="1" thickBot="1" x14ac:dyDescent="0.3">
      <c r="A32" s="208"/>
      <c r="B32" s="215" t="s">
        <v>82</v>
      </c>
      <c r="C32" s="215"/>
      <c r="D32" s="215"/>
      <c r="E32" s="215"/>
      <c r="F32" s="215"/>
      <c r="G32" s="216"/>
    </row>
    <row r="33" spans="1:7" ht="16.5" customHeight="1" x14ac:dyDescent="0.25">
      <c r="A33" s="207"/>
      <c r="B33" s="217"/>
      <c r="C33" s="218"/>
      <c r="D33" s="218"/>
      <c r="E33" s="218"/>
      <c r="F33" s="218"/>
      <c r="G33" s="219"/>
    </row>
    <row r="34" spans="1:7" ht="16.5" customHeight="1" x14ac:dyDescent="0.25">
      <c r="A34" s="207"/>
      <c r="B34" s="220"/>
      <c r="C34" s="221"/>
      <c r="D34" s="221"/>
      <c r="E34" s="221"/>
      <c r="F34" s="221"/>
      <c r="G34" s="222"/>
    </row>
    <row r="35" spans="1:7" ht="16.5" customHeight="1" thickBot="1" x14ac:dyDescent="0.3">
      <c r="A35" s="209"/>
      <c r="B35" s="223"/>
      <c r="C35" s="224"/>
      <c r="D35" s="224"/>
      <c r="E35" s="224"/>
      <c r="F35" s="224"/>
      <c r="G35" s="225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6" t="s">
        <v>106</v>
      </c>
      <c r="B37" s="210" t="s">
        <v>104</v>
      </c>
      <c r="C37" s="210"/>
      <c r="D37" s="210"/>
      <c r="E37" s="210"/>
      <c r="F37" s="210"/>
      <c r="G37" s="211"/>
    </row>
    <row r="38" spans="1:7" ht="16.5" customHeight="1" thickBot="1" x14ac:dyDescent="0.3">
      <c r="A38" s="207"/>
      <c r="B38" s="212"/>
      <c r="C38" s="213"/>
      <c r="D38" s="213"/>
      <c r="E38" s="213"/>
      <c r="F38" s="213"/>
      <c r="G38" s="214"/>
    </row>
    <row r="39" spans="1:7" ht="16.5" customHeight="1" thickBot="1" x14ac:dyDescent="0.3">
      <c r="A39" s="208"/>
      <c r="B39" s="215" t="s">
        <v>105</v>
      </c>
      <c r="C39" s="215"/>
      <c r="D39" s="215"/>
      <c r="E39" s="215"/>
      <c r="F39" s="215"/>
      <c r="G39" s="216"/>
    </row>
    <row r="40" spans="1:7" ht="16.5" customHeight="1" thickBot="1" x14ac:dyDescent="0.3">
      <c r="A40" s="207"/>
      <c r="B40" s="212"/>
      <c r="C40" s="213"/>
      <c r="D40" s="213"/>
      <c r="E40" s="213"/>
      <c r="F40" s="213"/>
      <c r="G40" s="214"/>
    </row>
    <row r="41" spans="1:7" ht="16.5" customHeight="1" thickBot="1" x14ac:dyDescent="0.3">
      <c r="A41" s="208"/>
      <c r="B41" s="215" t="s">
        <v>82</v>
      </c>
      <c r="C41" s="215"/>
      <c r="D41" s="215"/>
      <c r="E41" s="215"/>
      <c r="F41" s="215"/>
      <c r="G41" s="216"/>
    </row>
    <row r="42" spans="1:7" ht="16.5" customHeight="1" x14ac:dyDescent="0.25">
      <c r="A42" s="207"/>
      <c r="B42" s="217"/>
      <c r="C42" s="218"/>
      <c r="D42" s="218"/>
      <c r="E42" s="218"/>
      <c r="F42" s="218"/>
      <c r="G42" s="219"/>
    </row>
    <row r="43" spans="1:7" ht="16.5" customHeight="1" x14ac:dyDescent="0.25">
      <c r="A43" s="207"/>
      <c r="B43" s="220"/>
      <c r="C43" s="221"/>
      <c r="D43" s="221"/>
      <c r="E43" s="221"/>
      <c r="F43" s="221"/>
      <c r="G43" s="222"/>
    </row>
    <row r="44" spans="1:7" ht="16.5" customHeight="1" thickBot="1" x14ac:dyDescent="0.3">
      <c r="A44" s="209"/>
      <c r="B44" s="223"/>
      <c r="C44" s="224"/>
      <c r="D44" s="224"/>
      <c r="E44" s="224"/>
      <c r="F44" s="224"/>
      <c r="G44" s="225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workbookViewId="0">
      <selection activeCell="D20" sqref="A1:L68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61" t="s">
        <v>118</v>
      </c>
      <c r="B2" s="62">
        <v>1</v>
      </c>
      <c r="C2" s="63" t="s">
        <v>119</v>
      </c>
      <c r="D2" s="63" t="s">
        <v>120</v>
      </c>
      <c r="E2" s="62" t="s">
        <v>121</v>
      </c>
      <c r="F2" s="62" t="s">
        <v>122</v>
      </c>
      <c r="G2" s="64" t="s">
        <v>123</v>
      </c>
      <c r="H2" s="60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14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131</v>
      </c>
      <c r="J4" s="54" t="s">
        <v>132</v>
      </c>
    </row>
    <row r="5" spans="1:12" ht="84" hidden="1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127</v>
      </c>
      <c r="F5" s="62" t="s">
        <v>122</v>
      </c>
      <c r="G5" s="64" t="s">
        <v>136</v>
      </c>
      <c r="H5" s="64" t="s">
        <v>137</v>
      </c>
      <c r="J5" s="56"/>
    </row>
    <row r="6" spans="1:12" ht="36" hidden="1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130</v>
      </c>
      <c r="G6" s="64"/>
      <c r="H6" s="64"/>
      <c r="J6" s="56"/>
    </row>
    <row r="7" spans="1:12" ht="36" hidden="1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130</v>
      </c>
      <c r="G7" s="64"/>
      <c r="H7" s="64"/>
      <c r="J7" s="56"/>
    </row>
    <row r="8" spans="1:12" ht="84" hidden="1" x14ac:dyDescent="0.2">
      <c r="A8" s="72" t="s">
        <v>138</v>
      </c>
      <c r="B8" s="62">
        <v>7</v>
      </c>
      <c r="C8" s="71" t="s">
        <v>144</v>
      </c>
      <c r="D8" s="63" t="s">
        <v>140</v>
      </c>
      <c r="E8" s="62" t="s">
        <v>141</v>
      </c>
      <c r="F8" s="62" t="s">
        <v>130</v>
      </c>
      <c r="G8" s="64"/>
      <c r="H8" s="60"/>
    </row>
    <row r="9" spans="1:12" ht="168" hidden="1" x14ac:dyDescent="0.2">
      <c r="A9" s="72" t="s">
        <v>145</v>
      </c>
      <c r="B9" s="62">
        <v>8</v>
      </c>
      <c r="C9" s="63" t="s">
        <v>146</v>
      </c>
      <c r="D9" s="63" t="s">
        <v>147</v>
      </c>
      <c r="E9" s="62" t="s">
        <v>121</v>
      </c>
      <c r="F9" s="62" t="s">
        <v>122</v>
      </c>
      <c r="G9" s="64"/>
      <c r="H9" s="60" t="s">
        <v>148</v>
      </c>
    </row>
    <row r="10" spans="1:12" ht="168" hidden="1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121</v>
      </c>
      <c r="F10" s="62" t="s">
        <v>122</v>
      </c>
      <c r="G10" s="64" t="s">
        <v>136</v>
      </c>
      <c r="H10" s="60" t="s">
        <v>148</v>
      </c>
    </row>
    <row r="11" spans="1:12" hidden="1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hidden="1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121</v>
      </c>
      <c r="F12" s="62" t="s">
        <v>122</v>
      </c>
      <c r="G12" s="64" t="s">
        <v>136</v>
      </c>
      <c r="H12" s="66" t="s">
        <v>154</v>
      </c>
    </row>
    <row r="13" spans="1:12" ht="108" hidden="1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127</v>
      </c>
      <c r="F13" s="62" t="s">
        <v>122</v>
      </c>
      <c r="G13" s="64" t="s">
        <v>136</v>
      </c>
      <c r="H13" s="66" t="s">
        <v>156</v>
      </c>
    </row>
    <row r="14" spans="1:12" ht="132" hidden="1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121</v>
      </c>
      <c r="F14" s="62" t="s">
        <v>122</v>
      </c>
      <c r="G14" s="64" t="s">
        <v>136</v>
      </c>
      <c r="H14" s="66" t="s">
        <v>158</v>
      </c>
    </row>
    <row r="15" spans="1:12" ht="120" hidden="1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127</v>
      </c>
      <c r="F15" s="62" t="s">
        <v>122</v>
      </c>
      <c r="G15" s="64" t="s">
        <v>136</v>
      </c>
      <c r="H15" s="66" t="s">
        <v>160</v>
      </c>
    </row>
    <row r="16" spans="1:12" ht="132" hidden="1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121</v>
      </c>
      <c r="F16" s="62" t="s">
        <v>122</v>
      </c>
      <c r="G16" s="64" t="s">
        <v>136</v>
      </c>
      <c r="H16" s="66" t="s">
        <v>162</v>
      </c>
    </row>
    <row r="17" spans="1:8" ht="36" hidden="1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/>
      <c r="F17" s="62"/>
      <c r="G17" s="64" t="s">
        <v>136</v>
      </c>
      <c r="H17" s="67"/>
    </row>
    <row r="18" spans="1:8" ht="156" hidden="1" x14ac:dyDescent="0.2">
      <c r="A18" s="61" t="s">
        <v>149</v>
      </c>
      <c r="B18" s="62">
        <v>17</v>
      </c>
      <c r="C18" s="63" t="s">
        <v>164</v>
      </c>
      <c r="D18" s="63" t="s">
        <v>151</v>
      </c>
      <c r="E18" s="62" t="s">
        <v>127</v>
      </c>
      <c r="F18" s="62" t="s">
        <v>122</v>
      </c>
      <c r="G18" s="64" t="s">
        <v>136</v>
      </c>
      <c r="H18" s="68" t="s">
        <v>165</v>
      </c>
    </row>
    <row r="19" spans="1:8" ht="168" x14ac:dyDescent="0.2">
      <c r="A19" s="61" t="s">
        <v>166</v>
      </c>
      <c r="B19" s="62">
        <v>18</v>
      </c>
      <c r="C19" s="63" t="s">
        <v>167</v>
      </c>
      <c r="D19" s="63" t="s">
        <v>168</v>
      </c>
      <c r="E19" s="62" t="s">
        <v>121</v>
      </c>
      <c r="F19" s="62" t="s">
        <v>122</v>
      </c>
      <c r="G19" s="64" t="s">
        <v>136</v>
      </c>
      <c r="H19" s="60" t="s">
        <v>148</v>
      </c>
    </row>
    <row r="20" spans="1:8" ht="156" x14ac:dyDescent="0.2">
      <c r="A20" s="61" t="s">
        <v>166</v>
      </c>
      <c r="B20" s="62">
        <v>19</v>
      </c>
      <c r="C20" s="63" t="s">
        <v>169</v>
      </c>
      <c r="D20" s="63" t="s">
        <v>168</v>
      </c>
      <c r="E20" s="62" t="s">
        <v>121</v>
      </c>
      <c r="F20" s="62" t="s">
        <v>122</v>
      </c>
      <c r="G20" s="64" t="s">
        <v>170</v>
      </c>
      <c r="H20" s="69" t="s">
        <v>171</v>
      </c>
    </row>
    <row r="21" spans="1:8" ht="264" x14ac:dyDescent="0.2">
      <c r="A21" s="61" t="s">
        <v>166</v>
      </c>
      <c r="B21" s="62">
        <v>20</v>
      </c>
      <c r="C21" s="63" t="s">
        <v>172</v>
      </c>
      <c r="D21" s="63" t="s">
        <v>168</v>
      </c>
      <c r="E21" s="62" t="s">
        <v>141</v>
      </c>
      <c r="F21" s="62" t="s">
        <v>122</v>
      </c>
      <c r="G21" s="64" t="s">
        <v>170</v>
      </c>
      <c r="H21" s="69" t="s">
        <v>173</v>
      </c>
    </row>
    <row r="22" spans="1:8" ht="192" x14ac:dyDescent="0.2">
      <c r="A22" s="61" t="s">
        <v>166</v>
      </c>
      <c r="B22" s="62">
        <v>21</v>
      </c>
      <c r="C22" s="63" t="s">
        <v>174</v>
      </c>
      <c r="D22" s="63" t="s">
        <v>168</v>
      </c>
      <c r="E22" s="62" t="s">
        <v>127</v>
      </c>
      <c r="F22" s="62" t="s">
        <v>122</v>
      </c>
      <c r="G22" s="64" t="s">
        <v>170</v>
      </c>
      <c r="H22" s="69" t="s">
        <v>175</v>
      </c>
    </row>
    <row r="23" spans="1:8" ht="132" x14ac:dyDescent="0.2">
      <c r="A23" s="61" t="s">
        <v>166</v>
      </c>
      <c r="B23" s="62">
        <v>22</v>
      </c>
      <c r="C23" s="63" t="s">
        <v>176</v>
      </c>
      <c r="D23" s="63" t="s">
        <v>168</v>
      </c>
      <c r="E23" s="62" t="s">
        <v>141</v>
      </c>
      <c r="F23" s="62" t="s">
        <v>122</v>
      </c>
      <c r="G23" s="64" t="s">
        <v>136</v>
      </c>
      <c r="H23" s="69" t="s">
        <v>177</v>
      </c>
    </row>
    <row r="24" spans="1:8" ht="240" x14ac:dyDescent="0.2">
      <c r="A24" s="61" t="s">
        <v>166</v>
      </c>
      <c r="B24" s="62">
        <v>23</v>
      </c>
      <c r="C24" s="63" t="s">
        <v>178</v>
      </c>
      <c r="D24" s="63" t="s">
        <v>168</v>
      </c>
      <c r="E24" s="62" t="s">
        <v>179</v>
      </c>
      <c r="F24" s="62" t="s">
        <v>122</v>
      </c>
      <c r="G24" s="64" t="s">
        <v>136</v>
      </c>
      <c r="H24" s="63" t="s">
        <v>180</v>
      </c>
    </row>
    <row r="25" spans="1:8" ht="216" x14ac:dyDescent="0.2">
      <c r="A25" s="61" t="s">
        <v>166</v>
      </c>
      <c r="B25" s="62">
        <v>24</v>
      </c>
      <c r="C25" s="63" t="s">
        <v>181</v>
      </c>
      <c r="D25" s="63" t="s">
        <v>168</v>
      </c>
      <c r="E25" s="62" t="s">
        <v>121</v>
      </c>
      <c r="F25" s="62" t="s">
        <v>122</v>
      </c>
      <c r="G25" s="64" t="s">
        <v>136</v>
      </c>
      <c r="H25" s="63" t="s">
        <v>182</v>
      </c>
    </row>
    <row r="26" spans="1:8" ht="204" x14ac:dyDescent="0.2">
      <c r="A26" s="61" t="s">
        <v>166</v>
      </c>
      <c r="B26" s="62">
        <v>25</v>
      </c>
      <c r="C26" s="63" t="s">
        <v>183</v>
      </c>
      <c r="D26" s="63" t="s">
        <v>168</v>
      </c>
      <c r="E26" s="65" t="s">
        <v>121</v>
      </c>
      <c r="F26" s="62" t="s">
        <v>122</v>
      </c>
      <c r="G26" s="64" t="s">
        <v>136</v>
      </c>
      <c r="H26" s="66" t="s">
        <v>184</v>
      </c>
    </row>
    <row r="27" spans="1:8" ht="180" x14ac:dyDescent="0.2">
      <c r="A27" s="61" t="s">
        <v>166</v>
      </c>
      <c r="B27" s="62">
        <v>26</v>
      </c>
      <c r="C27" s="63" t="s">
        <v>185</v>
      </c>
      <c r="D27" s="63" t="s">
        <v>168</v>
      </c>
      <c r="E27" s="62" t="s">
        <v>141</v>
      </c>
      <c r="F27" s="62" t="s">
        <v>122</v>
      </c>
      <c r="G27" s="64" t="s">
        <v>136</v>
      </c>
      <c r="H27" s="66" t="s">
        <v>186</v>
      </c>
    </row>
    <row r="28" spans="1:8" ht="36" x14ac:dyDescent="0.2">
      <c r="A28" s="62" t="s">
        <v>166</v>
      </c>
      <c r="B28" s="62">
        <v>27</v>
      </c>
      <c r="C28" s="63" t="s">
        <v>187</v>
      </c>
      <c r="D28" s="63" t="s">
        <v>168</v>
      </c>
      <c r="E28" s="62"/>
      <c r="F28" s="62"/>
      <c r="G28" s="64"/>
      <c r="H28" s="66"/>
    </row>
    <row r="29" spans="1:8" ht="108" x14ac:dyDescent="0.2">
      <c r="A29" s="61" t="s">
        <v>166</v>
      </c>
      <c r="B29" s="62">
        <v>28</v>
      </c>
      <c r="C29" s="63" t="s">
        <v>188</v>
      </c>
      <c r="D29" s="63" t="s">
        <v>168</v>
      </c>
      <c r="E29" s="62" t="s">
        <v>127</v>
      </c>
      <c r="F29" s="62" t="s">
        <v>122</v>
      </c>
      <c r="G29" s="64" t="s">
        <v>136</v>
      </c>
      <c r="H29" s="69" t="s">
        <v>189</v>
      </c>
    </row>
    <row r="30" spans="1:8" ht="168" hidden="1" x14ac:dyDescent="0.2">
      <c r="A30" s="61" t="s">
        <v>190</v>
      </c>
      <c r="B30" s="62">
        <v>29</v>
      </c>
      <c r="C30" s="63" t="s">
        <v>191</v>
      </c>
      <c r="D30" s="63" t="s">
        <v>192</v>
      </c>
      <c r="E30" s="62" t="s">
        <v>121</v>
      </c>
      <c r="F30" s="62" t="s">
        <v>122</v>
      </c>
      <c r="G30" s="64" t="s">
        <v>136</v>
      </c>
      <c r="H30" s="60" t="s">
        <v>148</v>
      </c>
    </row>
    <row r="31" spans="1:8" ht="36" hidden="1" x14ac:dyDescent="0.2">
      <c r="A31" s="61" t="s">
        <v>190</v>
      </c>
      <c r="B31" s="62">
        <v>30</v>
      </c>
      <c r="C31" s="63" t="s">
        <v>193</v>
      </c>
      <c r="D31" s="63" t="s">
        <v>192</v>
      </c>
      <c r="E31" s="62" t="s">
        <v>141</v>
      </c>
      <c r="F31" s="62" t="s">
        <v>122</v>
      </c>
      <c r="G31" s="64" t="s">
        <v>136</v>
      </c>
      <c r="H31" s="60"/>
    </row>
    <row r="32" spans="1:8" ht="84" hidden="1" x14ac:dyDescent="0.2">
      <c r="A32" s="61" t="s">
        <v>190</v>
      </c>
      <c r="B32" s="62">
        <v>31</v>
      </c>
      <c r="C32" s="63" t="s">
        <v>194</v>
      </c>
      <c r="D32" s="63" t="s">
        <v>192</v>
      </c>
      <c r="E32" s="62" t="s">
        <v>127</v>
      </c>
      <c r="F32" s="62" t="s">
        <v>122</v>
      </c>
      <c r="G32" s="64" t="s">
        <v>136</v>
      </c>
      <c r="H32" s="64" t="s">
        <v>137</v>
      </c>
    </row>
    <row r="33" spans="1:8" ht="84" hidden="1" x14ac:dyDescent="0.2">
      <c r="A33" s="61" t="s">
        <v>190</v>
      </c>
      <c r="B33" s="62">
        <v>32</v>
      </c>
      <c r="C33" s="63" t="s">
        <v>195</v>
      </c>
      <c r="D33" s="63" t="s">
        <v>192</v>
      </c>
      <c r="E33" s="62" t="s">
        <v>127</v>
      </c>
      <c r="F33" s="62" t="s">
        <v>122</v>
      </c>
      <c r="G33" s="64" t="s">
        <v>136</v>
      </c>
      <c r="H33" s="64" t="s">
        <v>137</v>
      </c>
    </row>
    <row r="34" spans="1:8" ht="84" hidden="1" x14ac:dyDescent="0.2">
      <c r="A34" s="61" t="s">
        <v>190</v>
      </c>
      <c r="B34" s="62">
        <v>33</v>
      </c>
      <c r="C34" s="63" t="s">
        <v>196</v>
      </c>
      <c r="D34" s="63" t="s">
        <v>192</v>
      </c>
      <c r="E34" s="62" t="s">
        <v>127</v>
      </c>
      <c r="F34" s="62" t="s">
        <v>122</v>
      </c>
      <c r="G34" s="64" t="s">
        <v>136</v>
      </c>
      <c r="H34" s="64" t="s">
        <v>137</v>
      </c>
    </row>
    <row r="35" spans="1:8" ht="48" hidden="1" x14ac:dyDescent="0.2">
      <c r="A35" s="61" t="s">
        <v>190</v>
      </c>
      <c r="B35" s="62">
        <v>34</v>
      </c>
      <c r="C35" s="63" t="s">
        <v>197</v>
      </c>
      <c r="D35" s="63" t="s">
        <v>192</v>
      </c>
      <c r="E35" s="62" t="s">
        <v>127</v>
      </c>
      <c r="F35" s="62" t="s">
        <v>122</v>
      </c>
      <c r="G35" s="64" t="s">
        <v>136</v>
      </c>
      <c r="H35" s="60"/>
    </row>
    <row r="36" spans="1:8" ht="36" hidden="1" x14ac:dyDescent="0.2">
      <c r="A36" s="61" t="s">
        <v>190</v>
      </c>
      <c r="B36" s="62">
        <v>35</v>
      </c>
      <c r="C36" s="63" t="s">
        <v>198</v>
      </c>
      <c r="D36" s="63" t="s">
        <v>192</v>
      </c>
      <c r="E36" s="62" t="s">
        <v>127</v>
      </c>
      <c r="F36" s="62" t="s">
        <v>122</v>
      </c>
      <c r="G36" s="62"/>
      <c r="H36" s="62"/>
    </row>
    <row r="37" spans="1:8" ht="36" hidden="1" x14ac:dyDescent="0.2">
      <c r="A37" s="62" t="s">
        <v>190</v>
      </c>
      <c r="B37" s="62">
        <v>36</v>
      </c>
      <c r="C37" s="63" t="s">
        <v>199</v>
      </c>
      <c r="D37" s="63" t="s">
        <v>192</v>
      </c>
      <c r="E37" s="62"/>
      <c r="F37" s="62"/>
      <c r="G37" s="62"/>
      <c r="H37" s="62"/>
    </row>
    <row r="38" spans="1:8" ht="168" hidden="1" x14ac:dyDescent="0.2">
      <c r="A38" s="61" t="s">
        <v>200</v>
      </c>
      <c r="B38" s="62">
        <v>37</v>
      </c>
      <c r="C38" s="63" t="s">
        <v>201</v>
      </c>
      <c r="D38" s="63" t="s">
        <v>202</v>
      </c>
      <c r="E38" s="62" t="s">
        <v>121</v>
      </c>
      <c r="F38" s="62" t="s">
        <v>122</v>
      </c>
      <c r="G38" s="64" t="s">
        <v>136</v>
      </c>
      <c r="H38" s="60" t="s">
        <v>148</v>
      </c>
    </row>
    <row r="39" spans="1:8" ht="48" hidden="1" x14ac:dyDescent="0.2">
      <c r="A39" s="61" t="s">
        <v>200</v>
      </c>
      <c r="B39" s="62">
        <v>38</v>
      </c>
      <c r="C39" s="63" t="s">
        <v>203</v>
      </c>
      <c r="D39" s="63" t="s">
        <v>202</v>
      </c>
      <c r="E39" s="62" t="s">
        <v>127</v>
      </c>
      <c r="F39" s="62" t="s">
        <v>122</v>
      </c>
      <c r="G39" s="64" t="s">
        <v>136</v>
      </c>
      <c r="H39" s="69" t="s">
        <v>204</v>
      </c>
    </row>
    <row r="40" spans="1:8" ht="48" hidden="1" x14ac:dyDescent="0.2">
      <c r="A40" s="61" t="s">
        <v>200</v>
      </c>
      <c r="B40" s="62">
        <v>39</v>
      </c>
      <c r="C40" s="63" t="s">
        <v>205</v>
      </c>
      <c r="D40" s="63" t="s">
        <v>202</v>
      </c>
      <c r="E40" s="62" t="s">
        <v>127</v>
      </c>
      <c r="F40" s="62" t="s">
        <v>122</v>
      </c>
      <c r="G40" s="64" t="s">
        <v>136</v>
      </c>
      <c r="H40" s="69" t="s">
        <v>204</v>
      </c>
    </row>
    <row r="41" spans="1:8" ht="48" hidden="1" x14ac:dyDescent="0.2">
      <c r="A41" s="61" t="s">
        <v>200</v>
      </c>
      <c r="B41" s="62">
        <v>40</v>
      </c>
      <c r="C41" s="63" t="s">
        <v>206</v>
      </c>
      <c r="D41" s="63" t="s">
        <v>202</v>
      </c>
      <c r="E41" s="62" t="s">
        <v>127</v>
      </c>
      <c r="F41" s="62" t="s">
        <v>122</v>
      </c>
      <c r="G41" s="64" t="s">
        <v>136</v>
      </c>
      <c r="H41" s="69" t="s">
        <v>204</v>
      </c>
    </row>
    <row r="42" spans="1:8" ht="48" hidden="1" x14ac:dyDescent="0.2">
      <c r="A42" s="61" t="s">
        <v>200</v>
      </c>
      <c r="B42" s="62">
        <v>41</v>
      </c>
      <c r="C42" s="63" t="s">
        <v>207</v>
      </c>
      <c r="D42" s="63" t="s">
        <v>202</v>
      </c>
      <c r="E42" s="62" t="s">
        <v>127</v>
      </c>
      <c r="F42" s="62" t="s">
        <v>122</v>
      </c>
      <c r="G42" s="64" t="s">
        <v>136</v>
      </c>
      <c r="H42" s="69" t="s">
        <v>204</v>
      </c>
    </row>
    <row r="43" spans="1:8" ht="60" hidden="1" x14ac:dyDescent="0.2">
      <c r="A43" s="61" t="s">
        <v>200</v>
      </c>
      <c r="B43" s="62">
        <v>42</v>
      </c>
      <c r="C43" s="63" t="s">
        <v>208</v>
      </c>
      <c r="D43" s="63" t="s">
        <v>202</v>
      </c>
      <c r="E43" s="62" t="s">
        <v>121</v>
      </c>
      <c r="F43" s="62" t="s">
        <v>122</v>
      </c>
      <c r="G43" s="64" t="s">
        <v>136</v>
      </c>
      <c r="H43" s="64" t="s">
        <v>209</v>
      </c>
    </row>
    <row r="44" spans="1:8" ht="48" hidden="1" x14ac:dyDescent="0.2">
      <c r="A44" s="61" t="s">
        <v>200</v>
      </c>
      <c r="B44" s="62">
        <v>43</v>
      </c>
      <c r="C44" s="63" t="s">
        <v>210</v>
      </c>
      <c r="D44" s="63" t="s">
        <v>202</v>
      </c>
      <c r="E44" s="62" t="s">
        <v>127</v>
      </c>
      <c r="F44" s="62" t="s">
        <v>122</v>
      </c>
      <c r="G44" s="64" t="s">
        <v>136</v>
      </c>
      <c r="H44" s="69" t="s">
        <v>204</v>
      </c>
    </row>
    <row r="45" spans="1:8" ht="72" hidden="1" x14ac:dyDescent="0.2">
      <c r="A45" s="61" t="s">
        <v>200</v>
      </c>
      <c r="B45" s="62">
        <v>44</v>
      </c>
      <c r="C45" s="63" t="s">
        <v>211</v>
      </c>
      <c r="D45" s="63" t="s">
        <v>202</v>
      </c>
      <c r="E45" s="62" t="s">
        <v>127</v>
      </c>
      <c r="F45" s="62" t="s">
        <v>122</v>
      </c>
      <c r="G45" s="64" t="s">
        <v>136</v>
      </c>
      <c r="H45" s="64" t="s">
        <v>212</v>
      </c>
    </row>
    <row r="46" spans="1:8" ht="72" hidden="1" x14ac:dyDescent="0.2">
      <c r="A46" s="61" t="s">
        <v>200</v>
      </c>
      <c r="B46" s="62">
        <v>45</v>
      </c>
      <c r="C46" s="63" t="s">
        <v>213</v>
      </c>
      <c r="D46" s="63" t="s">
        <v>202</v>
      </c>
      <c r="E46" s="62" t="s">
        <v>127</v>
      </c>
      <c r="F46" s="62" t="s">
        <v>122</v>
      </c>
      <c r="G46" s="64" t="s">
        <v>136</v>
      </c>
      <c r="H46" s="64" t="s">
        <v>214</v>
      </c>
    </row>
    <row r="47" spans="1:8" ht="48" hidden="1" x14ac:dyDescent="0.2">
      <c r="A47" s="61" t="s">
        <v>200</v>
      </c>
      <c r="B47" s="62">
        <v>46</v>
      </c>
      <c r="C47" s="63" t="s">
        <v>215</v>
      </c>
      <c r="D47" s="63" t="s">
        <v>202</v>
      </c>
      <c r="E47" s="62" t="s">
        <v>127</v>
      </c>
      <c r="F47" s="62" t="s">
        <v>130</v>
      </c>
      <c r="G47" s="64" t="s">
        <v>136</v>
      </c>
      <c r="H47" s="62"/>
    </row>
    <row r="48" spans="1:8" ht="60" hidden="1" x14ac:dyDescent="0.2">
      <c r="A48" s="62" t="s">
        <v>200</v>
      </c>
      <c r="B48" s="62">
        <v>47</v>
      </c>
      <c r="C48" s="63" t="s">
        <v>216</v>
      </c>
      <c r="D48" s="63" t="s">
        <v>202</v>
      </c>
      <c r="E48" s="62"/>
      <c r="F48" s="62"/>
      <c r="G48" s="64"/>
      <c r="H48" s="62"/>
    </row>
    <row r="49" spans="1:8" ht="36" hidden="1" x14ac:dyDescent="0.2">
      <c r="A49" s="62" t="s">
        <v>200</v>
      </c>
      <c r="B49" s="62">
        <v>48</v>
      </c>
      <c r="C49" s="63" t="s">
        <v>217</v>
      </c>
      <c r="D49" s="63"/>
      <c r="E49" s="62"/>
      <c r="F49" s="62"/>
      <c r="G49" s="64"/>
      <c r="H49" s="62"/>
    </row>
    <row r="50" spans="1:8" ht="36" hidden="1" x14ac:dyDescent="0.2">
      <c r="A50" s="62" t="s">
        <v>200</v>
      </c>
      <c r="B50" s="62">
        <v>49</v>
      </c>
      <c r="C50" s="63" t="s">
        <v>218</v>
      </c>
      <c r="D50" s="63"/>
      <c r="E50" s="62"/>
      <c r="F50" s="62"/>
      <c r="G50" s="64"/>
      <c r="H50" s="62"/>
    </row>
    <row r="51" spans="1:8" ht="48" hidden="1" x14ac:dyDescent="0.2">
      <c r="A51" s="62" t="s">
        <v>200</v>
      </c>
      <c r="B51" s="62">
        <v>50</v>
      </c>
      <c r="C51" s="63" t="s">
        <v>219</v>
      </c>
      <c r="D51" s="63"/>
      <c r="E51" s="62"/>
      <c r="F51" s="62"/>
      <c r="G51" s="64"/>
      <c r="H51" s="62"/>
    </row>
    <row r="52" spans="1:8" ht="48" hidden="1" x14ac:dyDescent="0.2">
      <c r="A52" s="62" t="s">
        <v>200</v>
      </c>
      <c r="B52" s="62">
        <v>51</v>
      </c>
      <c r="C52" s="63" t="s">
        <v>220</v>
      </c>
      <c r="D52" s="63"/>
      <c r="E52" s="62"/>
      <c r="F52" s="62"/>
      <c r="G52" s="64"/>
      <c r="H52" s="62"/>
    </row>
    <row r="53" spans="1:8" ht="168" hidden="1" x14ac:dyDescent="0.2">
      <c r="A53" s="61" t="s">
        <v>221</v>
      </c>
      <c r="B53" s="62">
        <v>52</v>
      </c>
      <c r="C53" s="63" t="s">
        <v>222</v>
      </c>
      <c r="D53" s="63" t="s">
        <v>223</v>
      </c>
      <c r="E53" s="62" t="s">
        <v>121</v>
      </c>
      <c r="F53" s="62" t="s">
        <v>122</v>
      </c>
      <c r="G53" s="64" t="s">
        <v>224</v>
      </c>
      <c r="H53" s="60" t="s">
        <v>148</v>
      </c>
    </row>
    <row r="54" spans="1:8" ht="36" hidden="1" x14ac:dyDescent="0.2">
      <c r="A54" s="61" t="s">
        <v>221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hidden="1" x14ac:dyDescent="0.2">
      <c r="A55" s="61" t="s">
        <v>221</v>
      </c>
      <c r="B55" s="62">
        <v>54</v>
      </c>
      <c r="C55" s="63" t="s">
        <v>226</v>
      </c>
      <c r="D55" s="63" t="s">
        <v>223</v>
      </c>
      <c r="E55" s="62" t="s">
        <v>127</v>
      </c>
      <c r="F55" s="62" t="s">
        <v>122</v>
      </c>
      <c r="G55" s="64" t="s">
        <v>227</v>
      </c>
      <c r="H55" s="64" t="s">
        <v>137</v>
      </c>
    </row>
    <row r="56" spans="1:8" ht="84" hidden="1" x14ac:dyDescent="0.2">
      <c r="A56" s="61" t="s">
        <v>221</v>
      </c>
      <c r="B56" s="62">
        <v>55</v>
      </c>
      <c r="C56" s="63" t="s">
        <v>228</v>
      </c>
      <c r="D56" s="63" t="s">
        <v>223</v>
      </c>
      <c r="E56" s="62" t="s">
        <v>127</v>
      </c>
      <c r="F56" s="62" t="s">
        <v>122</v>
      </c>
      <c r="G56" s="64" t="s">
        <v>227</v>
      </c>
      <c r="H56" s="64" t="s">
        <v>137</v>
      </c>
    </row>
    <row r="57" spans="1:8" ht="194.25" hidden="1" customHeight="1" x14ac:dyDescent="0.2">
      <c r="A57" s="61" t="s">
        <v>221</v>
      </c>
      <c r="B57" s="62">
        <v>56</v>
      </c>
      <c r="C57" s="63" t="s">
        <v>229</v>
      </c>
      <c r="D57" s="63" t="s">
        <v>223</v>
      </c>
      <c r="E57" s="65" t="s">
        <v>121</v>
      </c>
      <c r="F57" s="62" t="s">
        <v>122</v>
      </c>
      <c r="G57" s="64" t="s">
        <v>224</v>
      </c>
      <c r="H57" s="64" t="s">
        <v>230</v>
      </c>
    </row>
    <row r="58" spans="1:8" ht="194.25" hidden="1" customHeight="1" x14ac:dyDescent="0.2">
      <c r="A58" s="62" t="s">
        <v>221</v>
      </c>
      <c r="B58" s="62">
        <v>57</v>
      </c>
      <c r="C58" s="63" t="s">
        <v>231</v>
      </c>
      <c r="D58" s="63" t="s">
        <v>223</v>
      </c>
      <c r="E58" s="65"/>
      <c r="F58" s="62"/>
      <c r="G58" s="64"/>
      <c r="H58" s="64"/>
    </row>
    <row r="59" spans="1:8" ht="84" hidden="1" x14ac:dyDescent="0.2">
      <c r="A59" s="61" t="s">
        <v>221</v>
      </c>
      <c r="B59" s="62">
        <v>58</v>
      </c>
      <c r="C59" s="63" t="s">
        <v>232</v>
      </c>
      <c r="D59" s="63" t="s">
        <v>223</v>
      </c>
      <c r="E59" s="62" t="s">
        <v>121</v>
      </c>
      <c r="F59" s="62" t="s">
        <v>122</v>
      </c>
      <c r="G59" s="64" t="s">
        <v>227</v>
      </c>
      <c r="H59" s="64" t="s">
        <v>137</v>
      </c>
    </row>
    <row r="60" spans="1:8" ht="168" hidden="1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121</v>
      </c>
      <c r="F60" s="62" t="s">
        <v>122</v>
      </c>
      <c r="G60" s="64" t="s">
        <v>224</v>
      </c>
      <c r="H60" s="60" t="s">
        <v>148</v>
      </c>
    </row>
    <row r="61" spans="1:8" ht="24" hidden="1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127</v>
      </c>
      <c r="F61" s="62" t="s">
        <v>130</v>
      </c>
      <c r="G61" s="64" t="s">
        <v>227</v>
      </c>
      <c r="H61" s="62"/>
    </row>
    <row r="62" spans="1:8" ht="24" hidden="1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127</v>
      </c>
      <c r="F62" s="62" t="s">
        <v>130</v>
      </c>
      <c r="G62" s="64" t="s">
        <v>227</v>
      </c>
      <c r="H62" s="62"/>
    </row>
    <row r="63" spans="1:8" ht="132" hidden="1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121</v>
      </c>
      <c r="F63" s="62" t="s">
        <v>122</v>
      </c>
      <c r="G63" s="64" t="s">
        <v>227</v>
      </c>
      <c r="H63" s="64" t="s">
        <v>239</v>
      </c>
    </row>
    <row r="64" spans="1:8" ht="216" hidden="1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121</v>
      </c>
      <c r="F64" s="62" t="s">
        <v>122</v>
      </c>
      <c r="G64" s="64" t="s">
        <v>241</v>
      </c>
      <c r="H64" s="64" t="s">
        <v>242</v>
      </c>
    </row>
    <row r="65" spans="1:8" ht="24" hidden="1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127</v>
      </c>
      <c r="F65" s="62" t="s">
        <v>130</v>
      </c>
      <c r="G65" s="64" t="s">
        <v>227</v>
      </c>
      <c r="H65" s="62"/>
    </row>
    <row r="66" spans="1:8" ht="156" hidden="1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121</v>
      </c>
      <c r="F66" s="62" t="s">
        <v>122</v>
      </c>
      <c r="G66" s="64" t="s">
        <v>245</v>
      </c>
      <c r="H66" s="64" t="s">
        <v>246</v>
      </c>
    </row>
    <row r="67" spans="1:8" ht="180" hidden="1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121</v>
      </c>
      <c r="F67" s="62" t="s">
        <v>122</v>
      </c>
      <c r="G67" s="64" t="s">
        <v>227</v>
      </c>
      <c r="H67" s="64" t="s">
        <v>248</v>
      </c>
    </row>
    <row r="68" spans="1:8" ht="36" hidden="1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70"/>
      <c r="F68" s="70"/>
      <c r="G68" s="70"/>
      <c r="H68" s="70"/>
    </row>
  </sheetData>
  <autoFilter ref="A1:L68">
    <filterColumn colId="0">
      <filters>
        <filter val="ORR"/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85824-B101-475C-8CA2-80EAE6004926}">
  <ds:schemaRefs>
    <ds:schemaRef ds:uri="0ae73e37-9979-4043-8bcb-e8f0eac355ef"/>
    <ds:schemaRef ds:uri="http://schemas.microsoft.com/office/2006/documentManagement/types"/>
    <ds:schemaRef ds:uri="http://schemas.openxmlformats.org/package/2006/metadata/core-properties"/>
    <ds:schemaRef ds:uri="d87dc67d-0739-4cd1-9830-26abc498814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Lapešová Jitka</cp:lastModifiedBy>
  <cp:revision/>
  <cp:lastPrinted>2023-09-12T10:05:09Z</cp:lastPrinted>
  <dcterms:created xsi:type="dcterms:W3CDTF">2022-05-30T13:23:49Z</dcterms:created>
  <dcterms:modified xsi:type="dcterms:W3CDTF">2024-08-28T05:26:34Z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